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85" windowWidth="12390" windowHeight="9030" activeTab="0"/>
  </bookViews>
  <sheets>
    <sheet name="REBUDGETTING_FORM" sheetId="1" r:id="rId1"/>
    <sheet name="SUBCONTRACT CALCULATOR" sheetId="2" r:id="rId2"/>
  </sheets>
  <definedNames>
    <definedName name="_Regression_Int" localSheetId="0" hidden="1">1</definedName>
    <definedName name="_xlfn.COUNTIFS" hidden="1">#NAME?</definedName>
    <definedName name="_xlfn.SUMIFS" hidden="1">#NAME?</definedName>
    <definedName name="_xlnm.Print_Area" localSheetId="0">'REBUDGETTING_FORM'!$A$1:$G$52</definedName>
    <definedName name="Print_Area_MI" localSheetId="0">'REBUDGETTING_FORM'!$D$1:$G$41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lsmith</author>
    <author>Smith, Leeroy A.</author>
  </authors>
  <commentList>
    <comment ref="D28" authorId="0">
      <text>
        <r>
          <rPr>
            <b/>
            <sz val="8"/>
            <rFont val="Tahoma"/>
            <family val="2"/>
          </rPr>
          <t>Important Notice:</t>
        </r>
        <r>
          <rPr>
            <sz val="8"/>
            <rFont val="Tahoma"/>
            <family val="2"/>
          </rPr>
          <t xml:space="preserve">
Click on the SUBCONTRACT CALCULATOR tab, near the bottom of this window, to calculate what should be in this cell.</t>
        </r>
      </text>
    </comment>
    <comment ref="D31" authorId="0">
      <text>
        <r>
          <rPr>
            <b/>
            <sz val="8"/>
            <rFont val="Tahoma"/>
            <family val="2"/>
          </rPr>
          <t>Important Notice:</t>
        </r>
        <r>
          <rPr>
            <sz val="8"/>
            <rFont val="Tahoma"/>
            <family val="2"/>
          </rPr>
          <t xml:space="preserve">
Click on the SUBCONTRACT CALCULATOR tab, near the bottom of this window, to calculate what should be in this cell.</t>
        </r>
      </text>
    </comment>
    <comment ref="C40" authorId="1">
      <text>
        <r>
          <rPr>
            <b/>
            <sz val="9"/>
            <rFont val="Tahoma"/>
            <family val="2"/>
          </rPr>
          <t>You may change this rate if required.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<sst xmlns="http://schemas.openxmlformats.org/spreadsheetml/2006/main" count="97" uniqueCount="96">
  <si>
    <t>EXPENSE</t>
  </si>
  <si>
    <t>FACULTY SALARY</t>
  </si>
  <si>
    <t>NON-FACULTY SALARY</t>
  </si>
  <si>
    <t>WAGES</t>
  </si>
  <si>
    <t>OVERTIME</t>
  </si>
  <si>
    <t>PROCUREMENT CARD</t>
  </si>
  <si>
    <t>RESEARCH PUBLICATIONS</t>
  </si>
  <si>
    <t>TRAVEL</t>
  </si>
  <si>
    <t>PATIENT CARE</t>
  </si>
  <si>
    <t>SUBCONTRACTS &lt; $25,000</t>
  </si>
  <si>
    <t>FINANCIAL AID</t>
  </si>
  <si>
    <t>INCIDENTAL COMPENSATION</t>
  </si>
  <si>
    <t>UNALLOCATED FUNDS</t>
  </si>
  <si>
    <t>AUXILLARY ENTERPRISE</t>
  </si>
  <si>
    <t>EQUIPMENT/LIBRARY BOOKS</t>
  </si>
  <si>
    <t>CAPITAL EXPENDITURE</t>
  </si>
  <si>
    <t>SUPPLIES / EXPENSES</t>
  </si>
  <si>
    <t>C510 -</t>
  </si>
  <si>
    <t>C512 -</t>
  </si>
  <si>
    <t>C513 -</t>
  </si>
  <si>
    <t>C514 -</t>
  </si>
  <si>
    <t>C515 -</t>
  </si>
  <si>
    <t>C516 -</t>
  </si>
  <si>
    <t>C517 -</t>
  </si>
  <si>
    <t>C570 -</t>
  </si>
  <si>
    <t>C650 -</t>
  </si>
  <si>
    <t>C600 -</t>
  </si>
  <si>
    <t>C580 -</t>
  </si>
  <si>
    <t>C579 -</t>
  </si>
  <si>
    <t>C556 -</t>
  </si>
  <si>
    <t>C555 -</t>
  </si>
  <si>
    <t>C554 -</t>
  </si>
  <si>
    <t>C553 -</t>
  </si>
  <si>
    <t>C552 -</t>
  </si>
  <si>
    <t>C551 -</t>
  </si>
  <si>
    <t>C550 -</t>
  </si>
  <si>
    <t>C549 -</t>
  </si>
  <si>
    <t>C545 -</t>
  </si>
  <si>
    <t>C525 -</t>
  </si>
  <si>
    <t>C520 -</t>
  </si>
  <si>
    <t>Fund:</t>
  </si>
  <si>
    <t>Project ID:</t>
  </si>
  <si>
    <t>Primary Sponsor:</t>
  </si>
  <si>
    <t>Flow Thru Sponsor:</t>
  </si>
  <si>
    <t>Phone:</t>
  </si>
  <si>
    <t>Justification (Required)</t>
  </si>
  <si>
    <t>Date:</t>
  </si>
  <si>
    <t>PI Signature:</t>
  </si>
  <si>
    <t>Sponsor's decision:</t>
  </si>
  <si>
    <t>Sponsor approval:</t>
  </si>
  <si>
    <t>POSTDOC / DOCT / GA SALARY</t>
  </si>
  <si>
    <t>TRAINEE COSTS</t>
  </si>
  <si>
    <t xml:space="preserve">PI Email Address: </t>
  </si>
  <si>
    <t>SUBCONTRACTS =&gt; $25,000</t>
  </si>
  <si>
    <t>Subcontract Calculator</t>
  </si>
  <si>
    <t>Total Subcontract  Cost</t>
  </si>
  <si>
    <t>Total Subcontract  MTDC</t>
  </si>
  <si>
    <t>Total Subcontract  Exceptions</t>
  </si>
  <si>
    <t>Total Subcontracts</t>
  </si>
  <si>
    <t>Subcontracts =&gt; $25,000</t>
  </si>
  <si>
    <t>Subcontracts &lt; $25,000</t>
  </si>
  <si>
    <t>Principal Investigator:</t>
  </si>
  <si>
    <t>Previous Budget Periods</t>
  </si>
  <si>
    <t>Current Budget Period</t>
  </si>
  <si>
    <t>Enter the total subcontract cost for each previous budget period, if applicable.</t>
  </si>
  <si>
    <t xml:space="preserve">Enter the total cost of each individual subcontract for the current budget period. </t>
  </si>
  <si>
    <t xml:space="preserve">The MTDC and MTDC exceptions will be calculated automatically, if applicable. </t>
  </si>
  <si>
    <t>The totals will be entered into the corresponding cells of the Rebudgetting Form.</t>
  </si>
  <si>
    <t>STUDENT WAGES</t>
  </si>
  <si>
    <t>FOR RAS USE ONLY</t>
  </si>
  <si>
    <t>RAS Reviewed :</t>
  </si>
  <si>
    <t>*Requests requiring sponsor approval may also require a letter to the sponsor that must be submitted through RAS.</t>
  </si>
  <si>
    <t>CURRENT
BUDGET</t>
  </si>
  <si>
    <t>DECREASE
FUNDS</t>
  </si>
  <si>
    <t>INCREASE
FUNDS</t>
  </si>
  <si>
    <t>REVISED
BUDGET</t>
  </si>
  <si>
    <t xml:space="preserve">MTDC  </t>
  </si>
  <si>
    <t xml:space="preserve">TOTAL DIRECT COST  </t>
  </si>
  <si>
    <t xml:space="preserve">TOTAL COST   </t>
  </si>
  <si>
    <t>F&amp;A          @</t>
  </si>
  <si>
    <t>C531 -</t>
  </si>
  <si>
    <t>CONSULTANT FEES</t>
  </si>
  <si>
    <t>C000 -</t>
  </si>
  <si>
    <t>OTHER DIRECT COST</t>
  </si>
  <si>
    <t>C523 -</t>
  </si>
  <si>
    <t>VETERINARY SERVICES</t>
  </si>
  <si>
    <t>C521 -</t>
  </si>
  <si>
    <t>REPAIRS AND MAINTENANCE</t>
  </si>
  <si>
    <t>C532 -</t>
  </si>
  <si>
    <t>OTHER ADMINISTRATIVE</t>
  </si>
  <si>
    <t>C590 -</t>
  </si>
  <si>
    <t>DEPRECIATION</t>
  </si>
  <si>
    <t>C518 -</t>
  </si>
  <si>
    <t>UTILITIES / TELECOMMUNICATIONS</t>
  </si>
  <si>
    <t>FOOD / CONFERENCE REGISTRATION</t>
  </si>
  <si>
    <t>FRINGE BENEFITS (29.1%; 8.6%)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</si>
</sst>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&quot;$&quot;#,##0.0_);[Red]\(&quot;$&quot;#,##0.0\)"/>
    <numFmt numFmtId="167" formatCode="&quot;$&quot;#,##0.000_);[Red]\(&quot;$&quot;#,##0.000\)"/>
    <numFmt numFmtId="168" formatCode="&quot;$&quot;#,##0.0000_);[Red]\(&quot;$&quot;#,##0.0000\)"/>
    <numFmt numFmtId="169" formatCode="&quot;$&quot;#,##0.00000_);[Red]\(&quot;$&quot;#,##0.00000\)"/>
    <numFmt numFmtId="170" formatCode="[&lt;=9999999]###\-####;\(###\)\ ###\-####"/>
    <numFmt numFmtId="171" formatCode="[$-409]dddd\,\ mmmm\ dd\,\ yyyy"/>
    <numFmt numFmtId="172" formatCode="[$-409]h:mm:ss\ AM/PM"/>
    <numFmt numFmtId="173" formatCode="&quot;$&quot;#,##0.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</numFmts>
  <fonts count="7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8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6">
    <xf numFmtId="164" fontId="0" fillId="0" borderId="0" xfId="0" applyAlignment="1">
      <alignment/>
    </xf>
    <xf numFmtId="164" fontId="5" fillId="0" borderId="0" xfId="0" applyFont="1" applyAlignment="1" applyProtection="1">
      <alignment vertical="center" wrapText="1"/>
      <protection/>
    </xf>
    <xf numFmtId="164" fontId="6" fillId="0" borderId="0" xfId="0" applyFont="1" applyAlignment="1" applyProtection="1">
      <alignment vertical="center" wrapText="1"/>
      <protection/>
    </xf>
    <xf numFmtId="164" fontId="8" fillId="0" borderId="0" xfId="0" applyFont="1" applyAlignment="1" applyProtection="1">
      <alignment vertical="center" wrapText="1"/>
      <protection/>
    </xf>
    <xf numFmtId="164" fontId="7" fillId="0" borderId="0" xfId="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10" fillId="0" borderId="0" xfId="0" applyFont="1" applyAlignment="1" applyProtection="1">
      <alignment vertical="center" wrapText="1"/>
      <protection/>
    </xf>
    <xf numFmtId="164" fontId="66" fillId="33" borderId="10" xfId="0" applyFont="1" applyFill="1" applyBorder="1" applyAlignment="1" applyProtection="1">
      <alignment horizontal="center" vertical="center" wrapText="1"/>
      <protection/>
    </xf>
    <xf numFmtId="164" fontId="11" fillId="0" borderId="11" xfId="0" applyFont="1" applyBorder="1" applyAlignment="1" applyProtection="1">
      <alignment horizontal="left" vertical="center" wrapText="1"/>
      <protection/>
    </xf>
    <xf numFmtId="164" fontId="11" fillId="34" borderId="11" xfId="0" applyFont="1" applyFill="1" applyBorder="1" applyAlignment="1" applyProtection="1">
      <alignment horizontal="left" vertical="center" wrapText="1"/>
      <protection/>
    </xf>
    <xf numFmtId="164" fontId="15" fillId="0" borderId="12" xfId="0" applyFont="1" applyFill="1" applyBorder="1" applyAlignment="1" applyProtection="1">
      <alignment vertical="center" wrapText="1"/>
      <protection/>
    </xf>
    <xf numFmtId="164" fontId="12" fillId="0" borderId="0" xfId="0" applyFont="1" applyAlignment="1" applyProtection="1">
      <alignment horizontal="right" vertical="center" wrapText="1"/>
      <protection/>
    </xf>
    <xf numFmtId="164" fontId="16" fillId="0" borderId="0" xfId="0" applyFont="1" applyAlignment="1" applyProtection="1">
      <alignment vertical="center" wrapText="1"/>
      <protection/>
    </xf>
    <xf numFmtId="164" fontId="11" fillId="0" borderId="0" xfId="0" applyFont="1" applyAlignment="1" applyProtection="1">
      <alignment horizontal="left" vertical="center" wrapText="1"/>
      <protection/>
    </xf>
    <xf numFmtId="164" fontId="12" fillId="0" borderId="0" xfId="0" applyFont="1" applyBorder="1" applyAlignment="1" applyProtection="1">
      <alignment horizontal="right" vertical="center" wrapText="1"/>
      <protection/>
    </xf>
    <xf numFmtId="164" fontId="11" fillId="0" borderId="0" xfId="0" applyFont="1" applyAlignment="1" applyProtection="1">
      <alignment vertical="center" wrapText="1"/>
      <protection/>
    </xf>
    <xf numFmtId="164" fontId="11" fillId="0" borderId="0" xfId="0" applyFont="1" applyBorder="1" applyAlignment="1" applyProtection="1">
      <alignment vertical="center" wrapText="1"/>
      <protection/>
    </xf>
    <xf numFmtId="164" fontId="11" fillId="0" borderId="0" xfId="0" applyFont="1" applyBorder="1" applyAlignment="1" applyProtection="1">
      <alignment horizontal="center" vertical="center" wrapText="1"/>
      <protection/>
    </xf>
    <xf numFmtId="164" fontId="11" fillId="0" borderId="0" xfId="0" applyFont="1" applyBorder="1" applyAlignment="1" applyProtection="1">
      <alignment horizontal="right" vertical="center" wrapText="1"/>
      <protection/>
    </xf>
    <xf numFmtId="164" fontId="11" fillId="0" borderId="13" xfId="0" applyFont="1" applyBorder="1" applyAlignment="1" applyProtection="1">
      <alignment vertical="center" wrapText="1"/>
      <protection/>
    </xf>
    <xf numFmtId="164" fontId="11" fillId="0" borderId="14" xfId="0" applyFont="1" applyBorder="1" applyAlignment="1" applyProtection="1">
      <alignment horizontal="center" vertical="center" wrapText="1"/>
      <protection locked="0"/>
    </xf>
    <xf numFmtId="170" fontId="11" fillId="0" borderId="14" xfId="0" applyNumberFormat="1" applyFont="1" applyBorder="1" applyAlignment="1" applyProtection="1">
      <alignment horizontal="center" vertical="center" wrapText="1"/>
      <protection locked="0"/>
    </xf>
    <xf numFmtId="164" fontId="16" fillId="0" borderId="0" xfId="0" applyFont="1" applyAlignment="1" applyProtection="1">
      <alignment wrapText="1"/>
      <protection/>
    </xf>
    <xf numFmtId="164" fontId="17" fillId="0" borderId="0" xfId="0" applyFont="1" applyBorder="1" applyAlignment="1" applyProtection="1">
      <alignment horizontal="right" wrapText="1"/>
      <protection/>
    </xf>
    <xf numFmtId="164" fontId="5" fillId="0" borderId="0" xfId="0" applyFont="1" applyAlignment="1" applyProtection="1">
      <alignment wrapText="1"/>
      <protection/>
    </xf>
    <xf numFmtId="164" fontId="5" fillId="0" borderId="15" xfId="0" applyFont="1" applyBorder="1" applyAlignment="1" applyProtection="1">
      <alignment wrapText="1"/>
      <protection/>
    </xf>
    <xf numFmtId="164" fontId="5" fillId="0" borderId="16" xfId="0" applyFont="1" applyBorder="1" applyAlignment="1" applyProtection="1">
      <alignment wrapText="1"/>
      <protection/>
    </xf>
    <xf numFmtId="164" fontId="5" fillId="0" borderId="17" xfId="0" applyFont="1" applyBorder="1" applyAlignment="1" applyProtection="1">
      <alignment wrapText="1"/>
      <protection/>
    </xf>
    <xf numFmtId="164" fontId="11" fillId="0" borderId="13" xfId="0" applyFont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 applyProtection="1">
      <alignment horizontal="left" vertical="center" wrapText="1"/>
      <protection locked="0"/>
    </xf>
    <xf numFmtId="164" fontId="19" fillId="0" borderId="0" xfId="0" applyFont="1" applyBorder="1" applyAlignment="1" applyProtection="1">
      <alignment horizontal="center" wrapText="1"/>
      <protection/>
    </xf>
    <xf numFmtId="0" fontId="16" fillId="0" borderId="18" xfId="0" applyNumberFormat="1" applyFont="1" applyBorder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 vertical="center" wrapText="1"/>
      <protection/>
    </xf>
    <xf numFmtId="8" fontId="22" fillId="0" borderId="10" xfId="0" applyNumberFormat="1" applyFont="1" applyBorder="1" applyAlignment="1" applyProtection="1">
      <alignment horizontal="right" vertical="center" wrapText="1"/>
      <protection locked="0"/>
    </xf>
    <xf numFmtId="8" fontId="22" fillId="0" borderId="10" xfId="0" applyNumberFormat="1" applyFont="1" applyBorder="1" applyAlignment="1" applyProtection="1">
      <alignment horizontal="right" vertical="center" wrapText="1"/>
      <protection/>
    </xf>
    <xf numFmtId="8" fontId="22" fillId="34" borderId="10" xfId="0" applyNumberFormat="1" applyFont="1" applyFill="1" applyBorder="1" applyAlignment="1" applyProtection="1">
      <alignment horizontal="right" vertical="center" wrapText="1"/>
      <protection locked="0"/>
    </xf>
    <xf numFmtId="8" fontId="22" fillId="34" borderId="10" xfId="0" applyNumberFormat="1" applyFont="1" applyFill="1" applyBorder="1" applyAlignment="1" applyProtection="1">
      <alignment horizontal="right" vertical="center" wrapText="1"/>
      <protection/>
    </xf>
    <xf numFmtId="8" fontId="23" fillId="0" borderId="10" xfId="0" applyNumberFormat="1" applyFont="1" applyBorder="1" applyAlignment="1" applyProtection="1">
      <alignment horizontal="right" vertical="center" wrapText="1"/>
      <protection/>
    </xf>
    <xf numFmtId="8" fontId="22" fillId="34" borderId="10" xfId="44" applyFont="1" applyFill="1" applyBorder="1" applyAlignment="1" applyProtection="1">
      <alignment vertical="center" wrapText="1"/>
      <protection/>
    </xf>
    <xf numFmtId="8" fontId="22" fillId="34" borderId="10" xfId="44" applyNumberFormat="1" applyFont="1" applyFill="1" applyBorder="1" applyAlignment="1" applyProtection="1">
      <alignment vertical="center" wrapText="1"/>
      <protection/>
    </xf>
    <xf numFmtId="8" fontId="23" fillId="0" borderId="10" xfId="44" applyFont="1" applyBorder="1" applyAlignment="1" applyProtection="1">
      <alignment vertical="center" wrapText="1"/>
      <protection/>
    </xf>
    <xf numFmtId="164" fontId="22" fillId="0" borderId="0" xfId="0" applyFont="1" applyAlignment="1" applyProtection="1">
      <alignment vertical="center"/>
      <protection/>
    </xf>
    <xf numFmtId="164" fontId="22" fillId="0" borderId="0" xfId="0" applyFont="1" applyAlignment="1" applyProtection="1">
      <alignment horizontal="center" vertical="center"/>
      <protection/>
    </xf>
    <xf numFmtId="164" fontId="22" fillId="0" borderId="0" xfId="0" applyFont="1" applyAlignment="1" applyProtection="1">
      <alignment horizontal="left" vertical="center"/>
      <protection/>
    </xf>
    <xf numFmtId="164" fontId="22" fillId="0" borderId="19" xfId="0" applyFont="1" applyBorder="1" applyAlignment="1" applyProtection="1">
      <alignment vertical="center"/>
      <protection/>
    </xf>
    <xf numFmtId="164" fontId="22" fillId="34" borderId="20" xfId="0" applyFont="1" applyFill="1" applyBorder="1" applyAlignment="1" applyProtection="1">
      <alignment vertical="center"/>
      <protection/>
    </xf>
    <xf numFmtId="175" fontId="22" fillId="0" borderId="10" xfId="44" applyNumberFormat="1" applyFont="1" applyBorder="1" applyAlignment="1" applyProtection="1">
      <alignment vertical="center"/>
      <protection/>
    </xf>
    <xf numFmtId="164" fontId="22" fillId="0" borderId="20" xfId="0" applyFont="1" applyBorder="1" applyAlignment="1" applyProtection="1">
      <alignment vertical="center"/>
      <protection/>
    </xf>
    <xf numFmtId="164" fontId="22" fillId="0" borderId="10" xfId="0" applyFont="1" applyBorder="1" applyAlignment="1" applyProtection="1">
      <alignment vertical="center"/>
      <protection/>
    </xf>
    <xf numFmtId="164" fontId="23" fillId="0" borderId="10" xfId="0" applyFont="1" applyBorder="1" applyAlignment="1" applyProtection="1">
      <alignment horizontal="left" vertical="center"/>
      <protection/>
    </xf>
    <xf numFmtId="170" fontId="11" fillId="0" borderId="0" xfId="0" applyNumberFormat="1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 applyProtection="1">
      <alignment horizontal="left" vertical="center" wrapText="1"/>
      <protection/>
    </xf>
    <xf numFmtId="42" fontId="22" fillId="0" borderId="19" xfId="44" applyNumberFormat="1" applyFont="1" applyBorder="1" applyAlignment="1" applyProtection="1">
      <alignment vertical="center"/>
      <protection locked="0"/>
    </xf>
    <xf numFmtId="42" fontId="22" fillId="34" borderId="20" xfId="44" applyNumberFormat="1" applyFont="1" applyFill="1" applyBorder="1" applyAlignment="1" applyProtection="1">
      <alignment vertical="center"/>
      <protection locked="0"/>
    </xf>
    <xf numFmtId="42" fontId="22" fillId="0" borderId="20" xfId="44" applyNumberFormat="1" applyFont="1" applyBorder="1" applyAlignment="1" applyProtection="1">
      <alignment vertical="center"/>
      <protection locked="0"/>
    </xf>
    <xf numFmtId="44" fontId="22" fillId="0" borderId="0" xfId="0" applyNumberFormat="1" applyFont="1" applyAlignment="1" applyProtection="1">
      <alignment vertical="center"/>
      <protection/>
    </xf>
    <xf numFmtId="44" fontId="22" fillId="0" borderId="19" xfId="44" applyNumberFormat="1" applyFont="1" applyBorder="1" applyAlignment="1" applyProtection="1">
      <alignment vertical="center"/>
      <protection locked="0"/>
    </xf>
    <xf numFmtId="44" fontId="22" fillId="34" borderId="20" xfId="44" applyNumberFormat="1" applyFont="1" applyFill="1" applyBorder="1" applyAlignment="1" applyProtection="1">
      <alignment vertical="center"/>
      <protection locked="0"/>
    </xf>
    <xf numFmtId="44" fontId="22" fillId="0" borderId="20" xfId="44" applyNumberFormat="1" applyFont="1" applyBorder="1" applyAlignment="1" applyProtection="1">
      <alignment vertical="center"/>
      <protection locked="0"/>
    </xf>
    <xf numFmtId="164" fontId="22" fillId="0" borderId="0" xfId="0" applyFont="1" applyBorder="1" applyAlignment="1" applyProtection="1">
      <alignment vertical="center"/>
      <protection/>
    </xf>
    <xf numFmtId="42" fontId="22" fillId="0" borderId="21" xfId="44" applyNumberFormat="1" applyFont="1" applyBorder="1" applyAlignment="1" applyProtection="1">
      <alignment vertical="center"/>
      <protection locked="0"/>
    </xf>
    <xf numFmtId="164" fontId="23" fillId="0" borderId="0" xfId="0" applyFont="1" applyAlignment="1" applyProtection="1">
      <alignment horizontal="center" vertical="center" wrapText="1"/>
      <protection/>
    </xf>
    <xf numFmtId="44" fontId="23" fillId="0" borderId="22" xfId="44" applyNumberFormat="1" applyFont="1" applyBorder="1" applyAlignment="1" applyProtection="1">
      <alignment horizontal="center" vertical="center" wrapText="1"/>
      <protection/>
    </xf>
    <xf numFmtId="164" fontId="23" fillId="0" borderId="0" xfId="0" applyFont="1" applyAlignment="1" applyProtection="1" quotePrefix="1">
      <alignment horizontal="center" vertical="center" wrapText="1"/>
      <protection/>
    </xf>
    <xf numFmtId="164" fontId="23" fillId="0" borderId="0" xfId="0" applyFont="1" applyAlignment="1" applyProtection="1" quotePrefix="1">
      <alignment horizontal="left" vertical="center" wrapText="1"/>
      <protection/>
    </xf>
    <xf numFmtId="164" fontId="23" fillId="0" borderId="23" xfId="0" applyFont="1" applyBorder="1" applyAlignment="1" applyProtection="1">
      <alignment horizontal="left" vertical="center"/>
      <protection/>
    </xf>
    <xf numFmtId="175" fontId="22" fillId="0" borderId="23" xfId="44" applyNumberFormat="1" applyFont="1" applyBorder="1" applyAlignment="1" applyProtection="1">
      <alignment vertical="center"/>
      <protection/>
    </xf>
    <xf numFmtId="164" fontId="23" fillId="0" borderId="14" xfId="0" applyFont="1" applyBorder="1" applyAlignment="1" applyProtection="1">
      <alignment horizontal="left" vertical="center"/>
      <protection/>
    </xf>
    <xf numFmtId="175" fontId="22" fillId="0" borderId="14" xfId="0" applyNumberFormat="1" applyFont="1" applyBorder="1" applyAlignment="1" applyProtection="1">
      <alignment vertical="center"/>
      <protection/>
    </xf>
    <xf numFmtId="0" fontId="67" fillId="0" borderId="0" xfId="44" applyNumberFormat="1" applyFont="1" applyFill="1" applyBorder="1" applyAlignment="1" applyProtection="1">
      <alignment vertical="center"/>
      <protection/>
    </xf>
    <xf numFmtId="0" fontId="68" fillId="0" borderId="0" xfId="44" applyNumberFormat="1" applyFont="1" applyFill="1" applyBorder="1" applyAlignment="1" applyProtection="1">
      <alignment horizontal="center" vertical="center" wrapText="1"/>
      <protection/>
    </xf>
    <xf numFmtId="44" fontId="22" fillId="0" borderId="0" xfId="44" applyNumberFormat="1" applyFont="1" applyFill="1" applyBorder="1" applyAlignment="1" applyProtection="1">
      <alignment horizontal="right" vertical="center"/>
      <protection/>
    </xf>
    <xf numFmtId="44" fontId="23" fillId="0" borderId="0" xfId="44" applyNumberFormat="1" applyFont="1" applyFill="1" applyBorder="1" applyAlignment="1" applyProtection="1">
      <alignment horizontal="right" vertical="center" wrapText="1"/>
      <protection/>
    </xf>
    <xf numFmtId="42" fontId="22" fillId="0" borderId="0" xfId="44" applyNumberFormat="1" applyFont="1" applyFill="1" applyBorder="1" applyAlignment="1" applyProtection="1">
      <alignment horizontal="right" vertical="center"/>
      <protection/>
    </xf>
    <xf numFmtId="164" fontId="22" fillId="0" borderId="0" xfId="0" applyFont="1" applyAlignment="1" applyProtection="1">
      <alignment horizontal="center" vertical="center" wrapText="1"/>
      <protection/>
    </xf>
    <xf numFmtId="44" fontId="22" fillId="0" borderId="21" xfId="44" applyNumberFormat="1" applyFont="1" applyBorder="1" applyAlignment="1" applyProtection="1">
      <alignment vertical="center"/>
      <protection locked="0"/>
    </xf>
    <xf numFmtId="164" fontId="22" fillId="0" borderId="0" xfId="0" applyFont="1" applyAlignment="1" applyProtection="1">
      <alignment vertical="center" wrapText="1"/>
      <protection/>
    </xf>
    <xf numFmtId="0" fontId="67" fillId="0" borderId="0" xfId="44" applyNumberFormat="1" applyFont="1" applyFill="1" applyBorder="1" applyAlignment="1" applyProtection="1">
      <alignment vertical="center" wrapText="1"/>
      <protection/>
    </xf>
    <xf numFmtId="44" fontId="22" fillId="0" borderId="0" xfId="44" applyNumberFormat="1" applyFont="1" applyFill="1" applyBorder="1" applyAlignment="1" applyProtection="1">
      <alignment horizontal="right" vertical="center" wrapText="1"/>
      <protection/>
    </xf>
    <xf numFmtId="44" fontId="22" fillId="0" borderId="0" xfId="0" applyNumberFormat="1" applyFont="1" applyAlignment="1" applyProtection="1">
      <alignment vertical="center" wrapText="1"/>
      <protection/>
    </xf>
    <xf numFmtId="8" fontId="22" fillId="34" borderId="24" xfId="44" applyFont="1" applyFill="1" applyBorder="1" applyAlignment="1" applyProtection="1">
      <alignment vertical="center" wrapText="1"/>
      <protection/>
    </xf>
    <xf numFmtId="14" fontId="11" fillId="0" borderId="0" xfId="0" applyNumberFormat="1" applyFont="1" applyBorder="1" applyAlignment="1" applyProtection="1">
      <alignment horizontal="left" vertical="center" wrapText="1"/>
      <protection locked="0"/>
    </xf>
    <xf numFmtId="164" fontId="11" fillId="35" borderId="11" xfId="0" applyFont="1" applyFill="1" applyBorder="1" applyAlignment="1" applyProtection="1">
      <alignment horizontal="left" vertical="center" wrapText="1"/>
      <protection/>
    </xf>
    <xf numFmtId="8" fontId="22" fillId="35" borderId="10" xfId="0" applyNumberFormat="1" applyFont="1" applyFill="1" applyBorder="1" applyAlignment="1" applyProtection="1">
      <alignment horizontal="right" vertical="center" wrapText="1"/>
      <protection locked="0"/>
    </xf>
    <xf numFmtId="8" fontId="22" fillId="35" borderId="10" xfId="0" applyNumberFormat="1" applyFont="1" applyFill="1" applyBorder="1" applyAlignment="1" applyProtection="1">
      <alignment horizontal="right" vertical="center" wrapText="1"/>
      <protection/>
    </xf>
    <xf numFmtId="164" fontId="13" fillId="35" borderId="25" xfId="0" applyFont="1" applyFill="1" applyBorder="1" applyAlignment="1" applyProtection="1">
      <alignment vertical="center" wrapText="1"/>
      <protection/>
    </xf>
    <xf numFmtId="164" fontId="14" fillId="35" borderId="12" xfId="0" applyFont="1" applyFill="1" applyBorder="1" applyAlignment="1" applyProtection="1">
      <alignment vertical="center" wrapText="1"/>
      <protection/>
    </xf>
    <xf numFmtId="8" fontId="22" fillId="35" borderId="10" xfId="44" applyFont="1" applyFill="1" applyBorder="1" applyAlignment="1" applyProtection="1">
      <alignment vertical="center" wrapText="1"/>
      <protection/>
    </xf>
    <xf numFmtId="164" fontId="11" fillId="35" borderId="11" xfId="0" applyFont="1" applyFill="1" applyBorder="1" applyAlignment="1" applyProtection="1">
      <alignment vertical="center" wrapText="1"/>
      <protection/>
    </xf>
    <xf numFmtId="164" fontId="11" fillId="35" borderId="18" xfId="0" applyFont="1" applyFill="1" applyBorder="1" applyAlignment="1" applyProtection="1">
      <alignment vertical="center" wrapText="1"/>
      <protection/>
    </xf>
    <xf numFmtId="176" fontId="11" fillId="35" borderId="22" xfId="57" applyNumberFormat="1" applyFont="1" applyFill="1" applyBorder="1" applyAlignment="1" applyProtection="1">
      <alignment horizontal="left" vertical="center" wrapText="1"/>
      <protection locked="0"/>
    </xf>
    <xf numFmtId="8" fontId="23" fillId="34" borderId="23" xfId="0" applyNumberFormat="1" applyFont="1" applyFill="1" applyBorder="1" applyAlignment="1" applyProtection="1">
      <alignment horizontal="right" vertical="center" wrapText="1"/>
      <protection/>
    </xf>
    <xf numFmtId="8" fontId="23" fillId="34" borderId="10" xfId="0" applyNumberFormat="1" applyFont="1" applyFill="1" applyBorder="1" applyAlignment="1" applyProtection="1">
      <alignment horizontal="right" vertical="center" wrapText="1"/>
      <protection/>
    </xf>
    <xf numFmtId="164" fontId="11" fillId="34" borderId="18" xfId="0" applyFont="1" applyFill="1" applyBorder="1" applyAlignment="1" applyProtection="1">
      <alignment vertical="center" wrapText="1"/>
      <protection/>
    </xf>
    <xf numFmtId="164" fontId="11" fillId="34" borderId="24" xfId="0" applyFont="1" applyFill="1" applyBorder="1" applyAlignment="1" applyProtection="1">
      <alignment vertical="center" wrapText="1"/>
      <protection/>
    </xf>
    <xf numFmtId="0" fontId="21" fillId="0" borderId="16" xfId="0" applyNumberFormat="1" applyFont="1" applyBorder="1" applyAlignment="1" applyProtection="1">
      <alignment horizontal="left" vertical="center" wrapText="1"/>
      <protection/>
    </xf>
    <xf numFmtId="164" fontId="11" fillId="35" borderId="18" xfId="0" applyFont="1" applyFill="1" applyBorder="1" applyAlignment="1" applyProtection="1">
      <alignment vertical="center" wrapText="1"/>
      <protection/>
    </xf>
    <xf numFmtId="164" fontId="11" fillId="35" borderId="24" xfId="0" applyFont="1" applyFill="1" applyBorder="1" applyAlignment="1" applyProtection="1">
      <alignment vertical="center" wrapText="1"/>
      <protection/>
    </xf>
    <xf numFmtId="164" fontId="12" fillId="0" borderId="14" xfId="0" applyFont="1" applyFill="1" applyBorder="1" applyAlignment="1" applyProtection="1">
      <alignment horizontal="right" wrapText="1"/>
      <protection/>
    </xf>
    <xf numFmtId="164" fontId="12" fillId="0" borderId="26" xfId="0" applyFont="1" applyFill="1" applyBorder="1" applyAlignment="1" applyProtection="1">
      <alignment horizontal="right" wrapText="1"/>
      <protection/>
    </xf>
    <xf numFmtId="164" fontId="12" fillId="0" borderId="14" xfId="0" applyFont="1" applyBorder="1" applyAlignment="1" applyProtection="1">
      <alignment horizontal="left" wrapText="1"/>
      <protection/>
    </xf>
    <xf numFmtId="164" fontId="11" fillId="0" borderId="14" xfId="0" applyFont="1" applyBorder="1" applyAlignment="1" applyProtection="1">
      <alignment horizontal="center" vertical="center" wrapText="1"/>
      <protection locked="0"/>
    </xf>
    <xf numFmtId="164" fontId="11" fillId="0" borderId="0" xfId="0" applyFont="1" applyBorder="1" applyAlignment="1" applyProtection="1">
      <alignment horizontal="right" vertical="center" wrapText="1"/>
      <protection/>
    </xf>
    <xf numFmtId="8" fontId="12" fillId="0" borderId="0" xfId="0" applyNumberFormat="1" applyFont="1" applyBorder="1" applyAlignment="1" applyProtection="1">
      <alignment horizontal="right" vertical="center" wrapText="1"/>
      <protection/>
    </xf>
    <xf numFmtId="164" fontId="17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Border="1" applyAlignment="1" applyProtection="1">
      <alignment horizontal="center" vertical="center" wrapText="1"/>
      <protection locked="0"/>
    </xf>
    <xf numFmtId="164" fontId="17" fillId="0" borderId="0" xfId="0" applyFont="1" applyBorder="1" applyAlignment="1" applyProtection="1">
      <alignment horizontal="right" vertical="center" wrapText="1"/>
      <protection/>
    </xf>
    <xf numFmtId="0" fontId="19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35" borderId="27" xfId="0" applyFont="1" applyFill="1" applyBorder="1" applyAlignment="1" applyProtection="1">
      <alignment horizontal="right" wrapText="1"/>
      <protection/>
    </xf>
    <xf numFmtId="164" fontId="11" fillId="35" borderId="25" xfId="0" applyFont="1" applyFill="1" applyBorder="1" applyAlignment="1" applyProtection="1">
      <alignment horizontal="right" wrapText="1"/>
      <protection/>
    </xf>
    <xf numFmtId="164" fontId="12" fillId="35" borderId="18" xfId="0" applyFont="1" applyFill="1" applyBorder="1" applyAlignment="1" applyProtection="1">
      <alignment horizontal="right" wrapText="1"/>
      <protection/>
    </xf>
    <xf numFmtId="164" fontId="12" fillId="35" borderId="24" xfId="0" applyFont="1" applyFill="1" applyBorder="1" applyAlignment="1" applyProtection="1">
      <alignment horizontal="right" wrapText="1"/>
      <protection/>
    </xf>
    <xf numFmtId="164" fontId="66" fillId="33" borderId="11" xfId="0" applyFont="1" applyFill="1" applyBorder="1" applyAlignment="1" applyProtection="1">
      <alignment horizontal="center" vertical="center" wrapText="1"/>
      <protection/>
    </xf>
    <xf numFmtId="164" fontId="66" fillId="33" borderId="18" xfId="0" applyFont="1" applyFill="1" applyBorder="1" applyAlignment="1" applyProtection="1">
      <alignment horizontal="center" vertical="center" wrapText="1"/>
      <protection/>
    </xf>
    <xf numFmtId="164" fontId="66" fillId="33" borderId="24" xfId="0" applyFont="1" applyFill="1" applyBorder="1" applyAlignment="1" applyProtection="1">
      <alignment horizontal="center" vertical="center" wrapText="1"/>
      <protection/>
    </xf>
    <xf numFmtId="164" fontId="11" fillId="0" borderId="18" xfId="0" applyFont="1" applyBorder="1" applyAlignment="1" applyProtection="1">
      <alignment horizontal="left" vertical="center" wrapText="1"/>
      <protection/>
    </xf>
    <xf numFmtId="164" fontId="11" fillId="0" borderId="24" xfId="0" applyFont="1" applyBorder="1" applyAlignment="1" applyProtection="1">
      <alignment horizontal="left" vertical="center" wrapText="1"/>
      <protection/>
    </xf>
    <xf numFmtId="164" fontId="11" fillId="34" borderId="18" xfId="0" applyFont="1" applyFill="1" applyBorder="1" applyAlignment="1" applyProtection="1">
      <alignment horizontal="left" vertical="center" wrapText="1"/>
      <protection/>
    </xf>
    <xf numFmtId="164" fontId="11" fillId="34" borderId="24" xfId="0" applyFont="1" applyFill="1" applyBorder="1" applyAlignment="1" applyProtection="1">
      <alignment horizontal="left" vertical="center" wrapText="1"/>
      <protection/>
    </xf>
    <xf numFmtId="164" fontId="11" fillId="0" borderId="28" xfId="0" applyFont="1" applyBorder="1" applyAlignment="1" applyProtection="1">
      <alignment horizontal="right" vertical="center" wrapText="1"/>
      <protection/>
    </xf>
    <xf numFmtId="164" fontId="11" fillId="0" borderId="18" xfId="0" applyFont="1" applyBorder="1" applyAlignment="1" applyProtection="1">
      <alignment vertical="center" wrapText="1"/>
      <protection/>
    </xf>
    <xf numFmtId="164" fontId="11" fillId="0" borderId="24" xfId="0" applyFont="1" applyBorder="1" applyAlignment="1" applyProtection="1">
      <alignment vertical="center" wrapText="1"/>
      <protection/>
    </xf>
    <xf numFmtId="164" fontId="18" fillId="0" borderId="29" xfId="0" applyFont="1" applyBorder="1" applyAlignment="1" applyProtection="1">
      <alignment horizontal="left" vertical="center" wrapText="1"/>
      <protection/>
    </xf>
    <xf numFmtId="164" fontId="18" fillId="0" borderId="30" xfId="0" applyFont="1" applyBorder="1" applyAlignment="1" applyProtection="1">
      <alignment horizontal="left" vertical="center" wrapText="1"/>
      <protection/>
    </xf>
    <xf numFmtId="164" fontId="18" fillId="0" borderId="31" xfId="0" applyFont="1" applyBorder="1" applyAlignment="1" applyProtection="1">
      <alignment horizontal="left" vertical="center" wrapText="1"/>
      <protection/>
    </xf>
    <xf numFmtId="164" fontId="11" fillId="0" borderId="32" xfId="0" applyFont="1" applyBorder="1" applyAlignment="1" applyProtection="1">
      <alignment horizontal="center" vertical="center" wrapText="1"/>
      <protection locked="0"/>
    </xf>
    <xf numFmtId="164" fontId="11" fillId="0" borderId="27" xfId="0" applyFont="1" applyBorder="1" applyAlignment="1" applyProtection="1">
      <alignment horizontal="center" vertical="center" wrapText="1"/>
      <protection locked="0"/>
    </xf>
    <xf numFmtId="164" fontId="11" fillId="0" borderId="25" xfId="0" applyFont="1" applyBorder="1" applyAlignment="1" applyProtection="1">
      <alignment horizontal="center" vertical="center" wrapText="1"/>
      <protection locked="0"/>
    </xf>
    <xf numFmtId="164" fontId="11" fillId="0" borderId="33" xfId="0" applyFont="1" applyBorder="1" applyAlignment="1" applyProtection="1">
      <alignment horizontal="center" vertical="center" wrapText="1"/>
      <protection locked="0"/>
    </xf>
    <xf numFmtId="164" fontId="11" fillId="0" borderId="0" xfId="0" applyFont="1" applyBorder="1" applyAlignment="1" applyProtection="1">
      <alignment horizontal="center" vertical="center" wrapText="1"/>
      <protection locked="0"/>
    </xf>
    <xf numFmtId="164" fontId="11" fillId="0" borderId="12" xfId="0" applyFont="1" applyBorder="1" applyAlignment="1" applyProtection="1">
      <alignment horizontal="center" vertical="center" wrapText="1"/>
      <protection locked="0"/>
    </xf>
    <xf numFmtId="164" fontId="11" fillId="0" borderId="34" xfId="0" applyFont="1" applyBorder="1" applyAlignment="1" applyProtection="1">
      <alignment horizontal="center" vertical="center" wrapText="1"/>
      <protection locked="0"/>
    </xf>
    <xf numFmtId="164" fontId="11" fillId="0" borderId="26" xfId="0" applyFont="1" applyBorder="1" applyAlignment="1" applyProtection="1">
      <alignment horizontal="center" vertical="center" wrapText="1"/>
      <protection locked="0"/>
    </xf>
    <xf numFmtId="164" fontId="26" fillId="0" borderId="0" xfId="0" applyFont="1" applyAlignment="1" applyProtection="1">
      <alignment horizontal="left" vertical="center"/>
      <protection/>
    </xf>
    <xf numFmtId="164" fontId="22" fillId="0" borderId="0" xfId="0" applyFont="1" applyAlignment="1" applyProtection="1">
      <alignment horizontal="left" vertical="center" wrapText="1"/>
      <protection/>
    </xf>
    <xf numFmtId="164" fontId="11" fillId="34" borderId="27" xfId="0" applyFont="1" applyFill="1" applyBorder="1" applyAlignment="1" applyProtection="1">
      <alignment horizontal="left" vertical="center" wrapText="1"/>
      <protection/>
    </xf>
    <xf numFmtId="164" fontId="11" fillId="35" borderId="27" xfId="0" applyFont="1" applyFill="1" applyBorder="1" applyAlignment="1" applyProtection="1">
      <alignment horizontal="left" vertical="center" wrapText="1"/>
      <protection locked="0"/>
    </xf>
    <xf numFmtId="164" fontId="11" fillId="35" borderId="18" xfId="0" applyFont="1" applyFill="1" applyBorder="1" applyAlignment="1" applyProtection="1">
      <alignment vertical="center" wrapText="1"/>
      <protection locked="0"/>
    </xf>
    <xf numFmtId="164" fontId="11" fillId="35" borderId="24" xfId="0" applyFont="1" applyFill="1" applyBorder="1" applyAlignment="1" applyProtection="1">
      <alignment vertical="center" wrapText="1"/>
      <protection locked="0"/>
    </xf>
    <xf numFmtId="164" fontId="11" fillId="35" borderId="18" xfId="0" applyFont="1" applyFill="1" applyBorder="1" applyAlignment="1" applyProtection="1">
      <alignment horizontal="left" vertical="center" wrapText="1"/>
      <protection/>
    </xf>
    <xf numFmtId="164" fontId="11" fillId="35" borderId="24" xfId="0" applyFont="1" applyFill="1" applyBorder="1" applyAlignment="1" applyProtection="1">
      <alignment horizontal="left" vertical="center" wrapText="1"/>
      <protection/>
    </xf>
    <xf numFmtId="164" fontId="48" fillId="35" borderId="18" xfId="0" applyFont="1" applyFill="1" applyBorder="1" applyAlignment="1" applyProtection="1">
      <alignment vertical="center" wrapText="1"/>
      <protection/>
    </xf>
    <xf numFmtId="164" fontId="48" fillId="35" borderId="24" xfId="0" applyFont="1" applyFill="1" applyBorder="1" applyAlignment="1" applyProtection="1">
      <alignment vertical="center" wrapText="1"/>
      <protection/>
    </xf>
    <xf numFmtId="8" fontId="22" fillId="35" borderId="3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K52"/>
  <sheetViews>
    <sheetView showGridLines="0" tabSelected="1" workbookViewId="0" topLeftCell="A1">
      <selection activeCell="C2" sqref="C2:E2"/>
    </sheetView>
  </sheetViews>
  <sheetFormatPr defaultColWidth="9.625" defaultRowHeight="18" customHeight="1"/>
  <cols>
    <col min="1" max="1" width="5.125" style="1" customWidth="1"/>
    <col min="2" max="2" width="12.625" style="1" customWidth="1"/>
    <col min="3" max="3" width="13.625" style="1" customWidth="1"/>
    <col min="4" max="6" width="14.125" style="1" customWidth="1"/>
    <col min="7" max="7" width="14.625" style="1" customWidth="1"/>
    <col min="8" max="8" width="11.625" style="1" customWidth="1"/>
    <col min="9" max="16384" width="9.625" style="1" customWidth="1"/>
  </cols>
  <sheetData>
    <row r="1" spans="1:7" s="22" customFormat="1" ht="12.75" customHeight="1">
      <c r="A1" s="103"/>
      <c r="B1" s="103"/>
      <c r="C1" s="105"/>
      <c r="D1" s="105"/>
      <c r="E1" s="105"/>
      <c r="F1" s="14"/>
      <c r="G1" s="50"/>
    </row>
    <row r="2" spans="1:7" s="22" customFormat="1" ht="12.75" customHeight="1">
      <c r="A2" s="103" t="s">
        <v>61</v>
      </c>
      <c r="B2" s="103"/>
      <c r="C2" s="109"/>
      <c r="D2" s="109"/>
      <c r="E2" s="109"/>
      <c r="F2" s="11" t="s">
        <v>44</v>
      </c>
      <c r="G2" s="21"/>
    </row>
    <row r="3" spans="1:7" s="22" customFormat="1" ht="12.75" customHeight="1">
      <c r="A3" s="104" t="s">
        <v>52</v>
      </c>
      <c r="B3" s="104"/>
      <c r="C3" s="106"/>
      <c r="D3" s="106"/>
      <c r="E3" s="106"/>
      <c r="F3" s="14" t="s">
        <v>44</v>
      </c>
      <c r="G3" s="21"/>
    </row>
    <row r="4" spans="1:7" s="22" customFormat="1" ht="12.75" customHeight="1">
      <c r="A4" s="107" t="s">
        <v>42</v>
      </c>
      <c r="B4" s="107"/>
      <c r="C4" s="108"/>
      <c r="D4" s="108"/>
      <c r="E4" s="108"/>
      <c r="F4" s="11" t="s">
        <v>41</v>
      </c>
      <c r="G4" s="31"/>
    </row>
    <row r="5" spans="1:5" s="22" customFormat="1" ht="12.75" customHeight="1">
      <c r="A5" s="107" t="s">
        <v>43</v>
      </c>
      <c r="B5" s="107"/>
      <c r="C5" s="108"/>
      <c r="D5" s="108"/>
      <c r="E5" s="108"/>
    </row>
    <row r="6" spans="1:7" s="22" customFormat="1" ht="12.75" customHeight="1">
      <c r="A6" s="23"/>
      <c r="B6" s="23"/>
      <c r="C6" s="30"/>
      <c r="D6" s="30"/>
      <c r="E6" s="30"/>
      <c r="F6" s="14" t="s">
        <v>40</v>
      </c>
      <c r="G6" s="13"/>
    </row>
    <row r="7" spans="1:7" s="22" customFormat="1" ht="12.75" customHeight="1">
      <c r="A7" s="23"/>
      <c r="B7" s="23"/>
      <c r="C7" s="30"/>
      <c r="D7" s="30"/>
      <c r="E7" s="30"/>
      <c r="F7" s="14"/>
      <c r="G7" s="13"/>
    </row>
    <row r="8" spans="1:7" s="12" customFormat="1" ht="24">
      <c r="A8" s="114" t="s">
        <v>0</v>
      </c>
      <c r="B8" s="115"/>
      <c r="C8" s="116"/>
      <c r="D8" s="7" t="s">
        <v>72</v>
      </c>
      <c r="E8" s="7" t="s">
        <v>73</v>
      </c>
      <c r="F8" s="7" t="s">
        <v>74</v>
      </c>
      <c r="G8" s="7" t="s">
        <v>75</v>
      </c>
    </row>
    <row r="9" spans="1:11" ht="13.5" customHeight="1">
      <c r="A9" s="8" t="s">
        <v>17</v>
      </c>
      <c r="B9" s="117" t="s">
        <v>1</v>
      </c>
      <c r="C9" s="118"/>
      <c r="D9" s="33">
        <v>0</v>
      </c>
      <c r="E9" s="33">
        <v>0</v>
      </c>
      <c r="F9" s="33">
        <v>0</v>
      </c>
      <c r="G9" s="34">
        <f>D9-E9+F9</f>
        <v>0</v>
      </c>
      <c r="H9" s="2"/>
      <c r="I9" s="2"/>
      <c r="J9" s="2"/>
      <c r="K9" s="2"/>
    </row>
    <row r="10" spans="1:11" ht="13.5" customHeight="1">
      <c r="A10" s="9" t="s">
        <v>18</v>
      </c>
      <c r="B10" s="119" t="s">
        <v>50</v>
      </c>
      <c r="C10" s="120"/>
      <c r="D10" s="35">
        <v>0</v>
      </c>
      <c r="E10" s="35">
        <v>0</v>
      </c>
      <c r="F10" s="35">
        <v>0</v>
      </c>
      <c r="G10" s="36">
        <f aca="true" t="shared" si="0" ref="G10:G36">D10-E10+F10</f>
        <v>0</v>
      </c>
      <c r="H10" s="2"/>
      <c r="I10" s="2"/>
      <c r="J10" s="2"/>
      <c r="K10" s="2"/>
    </row>
    <row r="11" spans="1:11" ht="13.5" customHeight="1">
      <c r="A11" s="8" t="s">
        <v>19</v>
      </c>
      <c r="B11" s="117" t="s">
        <v>2</v>
      </c>
      <c r="C11" s="118"/>
      <c r="D11" s="33">
        <v>0</v>
      </c>
      <c r="E11" s="33">
        <v>0</v>
      </c>
      <c r="F11" s="33">
        <v>0</v>
      </c>
      <c r="G11" s="34">
        <f t="shared" si="0"/>
        <v>0</v>
      </c>
      <c r="H11" s="2"/>
      <c r="I11" s="2"/>
      <c r="J11" s="2"/>
      <c r="K11" s="2"/>
    </row>
    <row r="12" spans="1:11" ht="13.5" customHeight="1">
      <c r="A12" s="9" t="s">
        <v>20</v>
      </c>
      <c r="B12" s="93" t="s">
        <v>3</v>
      </c>
      <c r="C12" s="94"/>
      <c r="D12" s="35">
        <v>0</v>
      </c>
      <c r="E12" s="35">
        <v>0</v>
      </c>
      <c r="F12" s="35">
        <v>0</v>
      </c>
      <c r="G12" s="36">
        <f t="shared" si="0"/>
        <v>0</v>
      </c>
      <c r="H12" s="2"/>
      <c r="I12" s="2"/>
      <c r="J12" s="2"/>
      <c r="K12" s="2"/>
    </row>
    <row r="13" spans="1:11" ht="13.5" customHeight="1">
      <c r="A13" s="8" t="s">
        <v>21</v>
      </c>
      <c r="B13" s="122" t="s">
        <v>4</v>
      </c>
      <c r="C13" s="123"/>
      <c r="D13" s="33">
        <v>0</v>
      </c>
      <c r="E13" s="33">
        <v>0</v>
      </c>
      <c r="F13" s="33">
        <v>0</v>
      </c>
      <c r="G13" s="34">
        <f t="shared" si="0"/>
        <v>0</v>
      </c>
      <c r="H13" s="2"/>
      <c r="I13" s="2"/>
      <c r="J13" s="2"/>
      <c r="K13" s="2"/>
    </row>
    <row r="14" spans="1:11" ht="13.5" customHeight="1">
      <c r="A14" s="9" t="s">
        <v>22</v>
      </c>
      <c r="B14" s="93" t="s">
        <v>68</v>
      </c>
      <c r="C14" s="94"/>
      <c r="D14" s="35">
        <v>0</v>
      </c>
      <c r="E14" s="35">
        <v>0</v>
      </c>
      <c r="F14" s="35">
        <v>0</v>
      </c>
      <c r="G14" s="36">
        <f t="shared" si="0"/>
        <v>0</v>
      </c>
      <c r="H14" s="2"/>
      <c r="I14" s="2"/>
      <c r="J14" s="2"/>
      <c r="K14" s="2"/>
    </row>
    <row r="15" spans="1:11" ht="13.5" customHeight="1">
      <c r="A15" s="8" t="s">
        <v>23</v>
      </c>
      <c r="B15" s="122" t="s">
        <v>95</v>
      </c>
      <c r="C15" s="123"/>
      <c r="D15" s="34">
        <f>ROUND((D9*0.291)+(D10*0.291)+(D11*0.291)+(D12*0.086)+(D13*0.086),0)</f>
        <v>0</v>
      </c>
      <c r="E15" s="34">
        <f>ROUND((E9*0.291)+(E10*0.291)+(E11*0.291)+(E12*0.086)+(E13*0.086),0)</f>
        <v>0</v>
      </c>
      <c r="F15" s="34">
        <f>ROUND((F9*0.291)+(F10*0.291)+(F11*0.291)+(F12*0.086)+(F13*0.086),0)</f>
        <v>0</v>
      </c>
      <c r="G15" s="34">
        <f t="shared" si="0"/>
        <v>0</v>
      </c>
      <c r="H15" s="2"/>
      <c r="I15" s="2"/>
      <c r="J15" s="2"/>
      <c r="K15" s="2"/>
    </row>
    <row r="16" spans="1:11" ht="13.5" customHeight="1">
      <c r="A16" s="9" t="s">
        <v>92</v>
      </c>
      <c r="B16" s="93" t="s">
        <v>93</v>
      </c>
      <c r="C16" s="94"/>
      <c r="D16" s="35">
        <v>0</v>
      </c>
      <c r="E16" s="35">
        <v>0</v>
      </c>
      <c r="F16" s="35">
        <v>0</v>
      </c>
      <c r="G16" s="36">
        <f>D16-E16+F16</f>
        <v>0</v>
      </c>
      <c r="H16" s="2"/>
      <c r="I16" s="2"/>
      <c r="J16" s="2"/>
      <c r="K16" s="2"/>
    </row>
    <row r="17" spans="1:11" ht="13.5" customHeight="1">
      <c r="A17" s="82" t="s">
        <v>39</v>
      </c>
      <c r="B17" s="96" t="s">
        <v>16</v>
      </c>
      <c r="C17" s="97"/>
      <c r="D17" s="83">
        <v>0</v>
      </c>
      <c r="E17" s="83">
        <v>0</v>
      </c>
      <c r="F17" s="83">
        <v>0</v>
      </c>
      <c r="G17" s="84">
        <f t="shared" si="0"/>
        <v>0</v>
      </c>
      <c r="H17" s="2"/>
      <c r="I17" s="2"/>
      <c r="J17" s="2"/>
      <c r="K17" s="2"/>
    </row>
    <row r="18" spans="1:11" ht="13.5" customHeight="1">
      <c r="A18" s="9" t="s">
        <v>86</v>
      </c>
      <c r="B18" s="119" t="s">
        <v>87</v>
      </c>
      <c r="C18" s="120"/>
      <c r="D18" s="35">
        <v>0</v>
      </c>
      <c r="E18" s="35">
        <v>0</v>
      </c>
      <c r="F18" s="35">
        <v>0</v>
      </c>
      <c r="G18" s="36">
        <f>D18-E18+F18</f>
        <v>0</v>
      </c>
      <c r="H18" s="2"/>
      <c r="I18" s="2"/>
      <c r="J18" s="2"/>
      <c r="K18" s="2"/>
    </row>
    <row r="19" spans="1:11" ht="13.5" customHeight="1">
      <c r="A19" s="82" t="s">
        <v>84</v>
      </c>
      <c r="B19" s="141" t="s">
        <v>85</v>
      </c>
      <c r="C19" s="142"/>
      <c r="D19" s="83">
        <v>0</v>
      </c>
      <c r="E19" s="83">
        <v>0</v>
      </c>
      <c r="F19" s="83">
        <v>0</v>
      </c>
      <c r="G19" s="84">
        <f>D19-E19+F19</f>
        <v>0</v>
      </c>
      <c r="H19" s="2"/>
      <c r="I19" s="2"/>
      <c r="J19" s="2"/>
      <c r="K19" s="2"/>
    </row>
    <row r="20" spans="1:11" ht="13.5" customHeight="1">
      <c r="A20" s="9" t="s">
        <v>38</v>
      </c>
      <c r="B20" s="93" t="s">
        <v>5</v>
      </c>
      <c r="C20" s="94"/>
      <c r="D20" s="35">
        <v>0</v>
      </c>
      <c r="E20" s="35">
        <v>0</v>
      </c>
      <c r="F20" s="35">
        <v>0</v>
      </c>
      <c r="G20" s="36">
        <f t="shared" si="0"/>
        <v>0</v>
      </c>
      <c r="H20" s="2"/>
      <c r="I20" s="2"/>
      <c r="J20" s="2"/>
      <c r="K20" s="2"/>
    </row>
    <row r="21" spans="1:11" ht="13.5" customHeight="1">
      <c r="A21" s="82" t="s">
        <v>80</v>
      </c>
      <c r="B21" s="141" t="s">
        <v>81</v>
      </c>
      <c r="C21" s="142"/>
      <c r="D21" s="83">
        <v>0</v>
      </c>
      <c r="E21" s="83">
        <v>0</v>
      </c>
      <c r="F21" s="83">
        <v>0</v>
      </c>
      <c r="G21" s="84">
        <f t="shared" si="0"/>
        <v>0</v>
      </c>
      <c r="H21" s="2"/>
      <c r="I21" s="2"/>
      <c r="J21" s="2"/>
      <c r="K21" s="2"/>
    </row>
    <row r="22" spans="1:11" ht="13.5" customHeight="1">
      <c r="A22" s="137" t="s">
        <v>88</v>
      </c>
      <c r="B22" s="93" t="s">
        <v>89</v>
      </c>
      <c r="C22" s="94"/>
      <c r="D22" s="35">
        <v>0</v>
      </c>
      <c r="E22" s="35">
        <v>0</v>
      </c>
      <c r="F22" s="35">
        <v>0</v>
      </c>
      <c r="G22" s="36">
        <f>D22-E22+F22</f>
        <v>0</v>
      </c>
      <c r="H22" s="2"/>
      <c r="I22" s="2"/>
      <c r="J22" s="2"/>
      <c r="K22" s="2"/>
    </row>
    <row r="23" spans="1:11" ht="13.5" customHeight="1">
      <c r="A23" s="82" t="s">
        <v>37</v>
      </c>
      <c r="B23" s="143" t="s">
        <v>94</v>
      </c>
      <c r="C23" s="144"/>
      <c r="D23" s="83">
        <v>0</v>
      </c>
      <c r="E23" s="83">
        <v>0</v>
      </c>
      <c r="F23" s="83">
        <v>0</v>
      </c>
      <c r="G23" s="84">
        <f t="shared" si="0"/>
        <v>0</v>
      </c>
      <c r="H23" s="2"/>
      <c r="I23" s="2"/>
      <c r="J23" s="2"/>
      <c r="K23" s="2"/>
    </row>
    <row r="24" spans="1:11" ht="13.5" customHeight="1">
      <c r="A24" s="9" t="s">
        <v>36</v>
      </c>
      <c r="B24" s="93" t="s">
        <v>6</v>
      </c>
      <c r="C24" s="94"/>
      <c r="D24" s="35">
        <v>0</v>
      </c>
      <c r="E24" s="35">
        <v>0</v>
      </c>
      <c r="F24" s="35">
        <v>0</v>
      </c>
      <c r="G24" s="36">
        <f t="shared" si="0"/>
        <v>0</v>
      </c>
      <c r="H24" s="2"/>
      <c r="I24" s="2"/>
      <c r="J24" s="2"/>
      <c r="K24" s="2"/>
    </row>
    <row r="25" spans="1:11" ht="13.5" customHeight="1">
      <c r="A25" s="82" t="s">
        <v>35</v>
      </c>
      <c r="B25" s="96" t="s">
        <v>7</v>
      </c>
      <c r="C25" s="97"/>
      <c r="D25" s="83">
        <v>0</v>
      </c>
      <c r="E25" s="83">
        <v>0</v>
      </c>
      <c r="F25" s="83">
        <v>0</v>
      </c>
      <c r="G25" s="84">
        <f t="shared" si="0"/>
        <v>0</v>
      </c>
      <c r="H25" s="2"/>
      <c r="I25" s="2"/>
      <c r="J25" s="2"/>
      <c r="K25" s="2"/>
    </row>
    <row r="26" spans="1:11" ht="13.5" customHeight="1">
      <c r="A26" s="9" t="s">
        <v>34</v>
      </c>
      <c r="B26" s="93" t="s">
        <v>8</v>
      </c>
      <c r="C26" s="94"/>
      <c r="D26" s="35">
        <v>0</v>
      </c>
      <c r="E26" s="35">
        <v>0</v>
      </c>
      <c r="F26" s="35">
        <v>0</v>
      </c>
      <c r="G26" s="36">
        <f t="shared" si="0"/>
        <v>0</v>
      </c>
      <c r="H26" s="2"/>
      <c r="I26" s="2"/>
      <c r="J26" s="2"/>
      <c r="K26" s="2"/>
    </row>
    <row r="27" spans="1:11" ht="13.5" customHeight="1">
      <c r="A27" s="82" t="s">
        <v>33</v>
      </c>
      <c r="B27" s="96" t="s">
        <v>51</v>
      </c>
      <c r="C27" s="97"/>
      <c r="D27" s="83">
        <v>0</v>
      </c>
      <c r="E27" s="83">
        <v>0</v>
      </c>
      <c r="F27" s="83">
        <v>0</v>
      </c>
      <c r="G27" s="84">
        <f t="shared" si="0"/>
        <v>0</v>
      </c>
      <c r="H27" s="2"/>
      <c r="I27" s="2"/>
      <c r="J27" s="2"/>
      <c r="K27" s="2"/>
    </row>
    <row r="28" spans="1:11" ht="13.5" customHeight="1">
      <c r="A28" s="9" t="s">
        <v>32</v>
      </c>
      <c r="B28" s="93" t="s">
        <v>9</v>
      </c>
      <c r="C28" s="94"/>
      <c r="D28" s="36">
        <f>'SUBCONTRACT CALCULATOR'!H8</f>
        <v>0</v>
      </c>
      <c r="E28" s="35">
        <v>0</v>
      </c>
      <c r="F28" s="35">
        <v>0</v>
      </c>
      <c r="G28" s="36">
        <f t="shared" si="0"/>
        <v>0</v>
      </c>
      <c r="H28" s="2"/>
      <c r="I28" s="2"/>
      <c r="J28" s="2"/>
      <c r="K28" s="2"/>
    </row>
    <row r="29" spans="1:11" ht="13.5" customHeight="1">
      <c r="A29" s="82" t="s">
        <v>31</v>
      </c>
      <c r="B29" s="96" t="s">
        <v>10</v>
      </c>
      <c r="C29" s="97"/>
      <c r="D29" s="83">
        <v>0</v>
      </c>
      <c r="E29" s="83">
        <v>0</v>
      </c>
      <c r="F29" s="83">
        <v>0</v>
      </c>
      <c r="G29" s="84">
        <f t="shared" si="0"/>
        <v>0</v>
      </c>
      <c r="H29" s="2"/>
      <c r="I29" s="2"/>
      <c r="J29" s="2"/>
      <c r="K29" s="2"/>
    </row>
    <row r="30" spans="1:11" ht="13.5" customHeight="1">
      <c r="A30" s="9" t="s">
        <v>30</v>
      </c>
      <c r="B30" s="93" t="s">
        <v>11</v>
      </c>
      <c r="C30" s="94"/>
      <c r="D30" s="35">
        <v>0</v>
      </c>
      <c r="E30" s="35">
        <v>0</v>
      </c>
      <c r="F30" s="35">
        <v>0</v>
      </c>
      <c r="G30" s="36">
        <f t="shared" si="0"/>
        <v>0</v>
      </c>
      <c r="H30" s="2"/>
      <c r="I30" s="2"/>
      <c r="J30" s="2"/>
      <c r="K30" s="2"/>
    </row>
    <row r="31" spans="1:11" ht="13.5" customHeight="1">
      <c r="A31" s="82" t="s">
        <v>29</v>
      </c>
      <c r="B31" s="96" t="s">
        <v>53</v>
      </c>
      <c r="C31" s="97"/>
      <c r="D31" s="84">
        <f>'SUBCONTRACT CALCULATOR'!H9</f>
        <v>0</v>
      </c>
      <c r="E31" s="83">
        <v>0</v>
      </c>
      <c r="F31" s="83">
        <v>0</v>
      </c>
      <c r="G31" s="84">
        <f t="shared" si="0"/>
        <v>0</v>
      </c>
      <c r="H31" s="2"/>
      <c r="I31" s="2"/>
      <c r="J31" s="2"/>
      <c r="K31" s="2"/>
    </row>
    <row r="32" spans="1:11" ht="13.5" customHeight="1">
      <c r="A32" s="9" t="s">
        <v>28</v>
      </c>
      <c r="B32" s="93" t="s">
        <v>12</v>
      </c>
      <c r="C32" s="94"/>
      <c r="D32" s="35">
        <v>0</v>
      </c>
      <c r="E32" s="35">
        <v>0</v>
      </c>
      <c r="F32" s="35">
        <v>0</v>
      </c>
      <c r="G32" s="36">
        <f t="shared" si="0"/>
        <v>0</v>
      </c>
      <c r="H32" s="2"/>
      <c r="I32" s="2"/>
      <c r="J32" s="2"/>
      <c r="K32" s="2"/>
    </row>
    <row r="33" spans="1:11" ht="13.5" customHeight="1">
      <c r="A33" s="82" t="s">
        <v>27</v>
      </c>
      <c r="B33" s="96" t="s">
        <v>13</v>
      </c>
      <c r="C33" s="97"/>
      <c r="D33" s="83">
        <v>0</v>
      </c>
      <c r="E33" s="83">
        <v>0</v>
      </c>
      <c r="F33" s="83">
        <v>0</v>
      </c>
      <c r="G33" s="84">
        <f t="shared" si="0"/>
        <v>0</v>
      </c>
      <c r="H33" s="2"/>
      <c r="I33" s="2"/>
      <c r="J33" s="2"/>
      <c r="K33" s="2"/>
    </row>
    <row r="34" spans="1:11" ht="13.5" customHeight="1">
      <c r="A34" s="137" t="s">
        <v>90</v>
      </c>
      <c r="B34" s="93" t="s">
        <v>91</v>
      </c>
      <c r="C34" s="94"/>
      <c r="D34" s="35">
        <v>0</v>
      </c>
      <c r="E34" s="35">
        <v>0</v>
      </c>
      <c r="F34" s="35">
        <v>0</v>
      </c>
      <c r="G34" s="36">
        <f>D34-E34+F34</f>
        <v>0</v>
      </c>
      <c r="H34" s="2"/>
      <c r="I34" s="2"/>
      <c r="J34" s="2"/>
      <c r="K34" s="2"/>
    </row>
    <row r="35" spans="1:11" ht="13.5" customHeight="1">
      <c r="A35" s="82" t="s">
        <v>26</v>
      </c>
      <c r="B35" s="96" t="s">
        <v>14</v>
      </c>
      <c r="C35" s="97"/>
      <c r="D35" s="145">
        <v>0</v>
      </c>
      <c r="E35" s="145">
        <v>0</v>
      </c>
      <c r="F35" s="145">
        <v>0</v>
      </c>
      <c r="G35" s="84">
        <f t="shared" si="0"/>
        <v>0</v>
      </c>
      <c r="H35" s="2"/>
      <c r="I35" s="2"/>
      <c r="J35" s="2"/>
      <c r="K35" s="2"/>
    </row>
    <row r="36" spans="1:11" ht="13.5" customHeight="1">
      <c r="A36" s="9" t="s">
        <v>25</v>
      </c>
      <c r="B36" s="93" t="s">
        <v>15</v>
      </c>
      <c r="C36" s="94"/>
      <c r="D36" s="35">
        <v>0</v>
      </c>
      <c r="E36" s="35">
        <v>0</v>
      </c>
      <c r="F36" s="35">
        <v>0</v>
      </c>
      <c r="G36" s="36">
        <f t="shared" si="0"/>
        <v>0</v>
      </c>
      <c r="H36" s="2"/>
      <c r="I36" s="2"/>
      <c r="J36" s="2"/>
      <c r="K36" s="2"/>
    </row>
    <row r="37" spans="1:11" ht="13.5" customHeight="1">
      <c r="A37" s="138" t="s">
        <v>82</v>
      </c>
      <c r="B37" s="139" t="s">
        <v>83</v>
      </c>
      <c r="C37" s="140"/>
      <c r="D37" s="83">
        <v>0</v>
      </c>
      <c r="E37" s="83">
        <v>0</v>
      </c>
      <c r="F37" s="83">
        <v>0</v>
      </c>
      <c r="G37" s="84">
        <f>D37-E37+F37</f>
        <v>0</v>
      </c>
      <c r="H37" s="2"/>
      <c r="I37" s="2"/>
      <c r="J37" s="2"/>
      <c r="K37" s="2"/>
    </row>
    <row r="38" spans="1:8" ht="13.5" customHeight="1">
      <c r="A38" s="85"/>
      <c r="B38" s="112" t="s">
        <v>77</v>
      </c>
      <c r="C38" s="113"/>
      <c r="D38" s="91">
        <f>SUM(D9:D37)</f>
        <v>0</v>
      </c>
      <c r="E38" s="91">
        <f>SUM(E9:E37)</f>
        <v>0</v>
      </c>
      <c r="F38" s="91">
        <f>SUM(F9:F37)</f>
        <v>0</v>
      </c>
      <c r="G38" s="92">
        <f>D38-E38+F38</f>
        <v>0</v>
      </c>
      <c r="H38" s="2"/>
    </row>
    <row r="39" spans="1:8" s="4" customFormat="1" ht="13.5" customHeight="1" thickBot="1">
      <c r="A39" s="86"/>
      <c r="B39" s="110" t="s">
        <v>76</v>
      </c>
      <c r="C39" s="111"/>
      <c r="D39" s="87">
        <f>D38-(D35+D26+D36+D27+D29+D31)</f>
        <v>0</v>
      </c>
      <c r="E39" s="87">
        <f>E38-(E35+E26+E36+E27+E29+E31)</f>
        <v>0</v>
      </c>
      <c r="F39" s="87">
        <f>F38-(F35+F26+F36+F27+F29+F31)</f>
        <v>0</v>
      </c>
      <c r="G39" s="84">
        <f>D39-E39+F39</f>
        <v>0</v>
      </c>
      <c r="H39" s="3"/>
    </row>
    <row r="40" spans="1:8" s="5" customFormat="1" ht="13.5" customHeight="1" thickBot="1">
      <c r="A40" s="88" t="s">
        <v>24</v>
      </c>
      <c r="B40" s="89" t="s">
        <v>79</v>
      </c>
      <c r="C40" s="90">
        <v>0.545</v>
      </c>
      <c r="D40" s="80">
        <f>ROUND(C40*D39,0)</f>
        <v>0</v>
      </c>
      <c r="E40" s="39">
        <f>ROUND(C40*E39,0)</f>
        <v>0</v>
      </c>
      <c r="F40" s="38">
        <f>ROUND(C40*F39,0)</f>
        <v>0</v>
      </c>
      <c r="G40" s="36">
        <f>D40-E40+F40</f>
        <v>0</v>
      </c>
      <c r="H40" s="6"/>
    </row>
    <row r="41" spans="1:8" s="5" customFormat="1" ht="13.5" customHeight="1">
      <c r="A41" s="10"/>
      <c r="B41" s="98" t="s">
        <v>78</v>
      </c>
      <c r="C41" s="99"/>
      <c r="D41" s="40">
        <f>ROUND(D38+D40,0)</f>
        <v>0</v>
      </c>
      <c r="E41" s="40">
        <f>ROUND(E38+E40,0)</f>
        <v>0</v>
      </c>
      <c r="F41" s="40">
        <f>ROUND(F38+F40,0)</f>
        <v>0</v>
      </c>
      <c r="G41" s="37">
        <f>D41-E41+F41</f>
        <v>0</v>
      </c>
      <c r="H41" s="6"/>
    </row>
    <row r="42" spans="1:7" ht="21" customHeight="1">
      <c r="A42" s="100" t="s">
        <v>45</v>
      </c>
      <c r="B42" s="100"/>
      <c r="C42" s="100"/>
      <c r="D42" s="15"/>
      <c r="E42" s="15"/>
      <c r="F42" s="15"/>
      <c r="G42" s="15"/>
    </row>
    <row r="43" spans="1:7" ht="14.25" customHeight="1">
      <c r="A43" s="127"/>
      <c r="B43" s="128"/>
      <c r="C43" s="128"/>
      <c r="D43" s="128"/>
      <c r="E43" s="128"/>
      <c r="F43" s="128"/>
      <c r="G43" s="129"/>
    </row>
    <row r="44" spans="1:7" ht="14.25" customHeight="1">
      <c r="A44" s="130"/>
      <c r="B44" s="131"/>
      <c r="C44" s="131"/>
      <c r="D44" s="131"/>
      <c r="E44" s="131"/>
      <c r="F44" s="131"/>
      <c r="G44" s="132"/>
    </row>
    <row r="45" spans="1:7" ht="14.25" customHeight="1">
      <c r="A45" s="133"/>
      <c r="B45" s="101"/>
      <c r="C45" s="101"/>
      <c r="D45" s="101"/>
      <c r="E45" s="101"/>
      <c r="F45" s="101"/>
      <c r="G45" s="134"/>
    </row>
    <row r="46" spans="1:7" ht="15" customHeight="1">
      <c r="A46" s="17"/>
      <c r="B46" s="17"/>
      <c r="C46" s="17"/>
      <c r="D46" s="17"/>
      <c r="E46" s="17"/>
      <c r="F46" s="17"/>
      <c r="G46" s="17"/>
    </row>
    <row r="47" spans="1:7" ht="15" customHeight="1">
      <c r="A47" s="102" t="s">
        <v>47</v>
      </c>
      <c r="B47" s="102"/>
      <c r="C47" s="101"/>
      <c r="D47" s="101"/>
      <c r="E47" s="101"/>
      <c r="F47" s="18" t="s">
        <v>46</v>
      </c>
      <c r="G47" s="20"/>
    </row>
    <row r="48" spans="1:7" s="32" customFormat="1" ht="21" customHeight="1" thickBot="1">
      <c r="A48" s="95" t="s">
        <v>71</v>
      </c>
      <c r="B48" s="95"/>
      <c r="C48" s="95"/>
      <c r="D48" s="95"/>
      <c r="E48" s="95"/>
      <c r="F48" s="95"/>
      <c r="G48" s="95"/>
    </row>
    <row r="49" spans="1:7" ht="24" customHeight="1">
      <c r="A49" s="124" t="s">
        <v>69</v>
      </c>
      <c r="B49" s="125"/>
      <c r="C49" s="125"/>
      <c r="D49" s="125"/>
      <c r="E49" s="125"/>
      <c r="F49" s="125"/>
      <c r="G49" s="126"/>
    </row>
    <row r="50" spans="1:7" ht="15" customHeight="1">
      <c r="A50" s="121" t="s">
        <v>70</v>
      </c>
      <c r="B50" s="102"/>
      <c r="C50" s="29"/>
      <c r="D50" s="16"/>
      <c r="E50" s="18" t="s">
        <v>49</v>
      </c>
      <c r="F50" s="16"/>
      <c r="G50" s="19"/>
    </row>
    <row r="51" spans="1:7" ht="15" customHeight="1">
      <c r="A51" s="121"/>
      <c r="B51" s="102"/>
      <c r="C51" s="81"/>
      <c r="D51" s="102" t="s">
        <v>48</v>
      </c>
      <c r="E51" s="102"/>
      <c r="F51" s="17"/>
      <c r="G51" s="28"/>
    </row>
    <row r="52" spans="1:7" s="24" customFormat="1" ht="6" customHeight="1" thickBot="1">
      <c r="A52" s="25"/>
      <c r="B52" s="26"/>
      <c r="C52" s="26"/>
      <c r="D52" s="26"/>
      <c r="E52" s="26"/>
      <c r="F52" s="26"/>
      <c r="G52" s="27"/>
    </row>
  </sheetData>
  <sheetProtection sheet="1" selectLockedCells="1"/>
  <mergeCells count="52">
    <mergeCell ref="D51:E51"/>
    <mergeCell ref="B37:C37"/>
    <mergeCell ref="B19:C19"/>
    <mergeCell ref="B22:C22"/>
    <mergeCell ref="B34:C34"/>
    <mergeCell ref="A50:B50"/>
    <mergeCell ref="B13:C13"/>
    <mergeCell ref="B17:C17"/>
    <mergeCell ref="B20:C20"/>
    <mergeCell ref="B23:C23"/>
    <mergeCell ref="A51:B51"/>
    <mergeCell ref="B14:C14"/>
    <mergeCell ref="B15:C15"/>
    <mergeCell ref="A49:G49"/>
    <mergeCell ref="A43:G45"/>
    <mergeCell ref="A8:C8"/>
    <mergeCell ref="B9:C9"/>
    <mergeCell ref="B10:C10"/>
    <mergeCell ref="B11:C11"/>
    <mergeCell ref="B12:C12"/>
    <mergeCell ref="B24:C24"/>
    <mergeCell ref="B21:C21"/>
    <mergeCell ref="B18:C18"/>
    <mergeCell ref="B16:C16"/>
    <mergeCell ref="B25:C25"/>
    <mergeCell ref="B26:C26"/>
    <mergeCell ref="B36:C36"/>
    <mergeCell ref="B39:C39"/>
    <mergeCell ref="B38:C38"/>
    <mergeCell ref="B27:C27"/>
    <mergeCell ref="B28:C28"/>
    <mergeCell ref="B29:C29"/>
    <mergeCell ref="B30:C30"/>
    <mergeCell ref="B33:C33"/>
    <mergeCell ref="A1:B1"/>
    <mergeCell ref="A3:B3"/>
    <mergeCell ref="C1:E1"/>
    <mergeCell ref="C3:E3"/>
    <mergeCell ref="A5:B5"/>
    <mergeCell ref="C4:E4"/>
    <mergeCell ref="A4:B4"/>
    <mergeCell ref="C5:E5"/>
    <mergeCell ref="A2:B2"/>
    <mergeCell ref="C2:E2"/>
    <mergeCell ref="B35:C35"/>
    <mergeCell ref="A48:G48"/>
    <mergeCell ref="B31:C31"/>
    <mergeCell ref="B32:C32"/>
    <mergeCell ref="B41:C41"/>
    <mergeCell ref="A42:C42"/>
    <mergeCell ref="C47:E47"/>
    <mergeCell ref="A47:B47"/>
  </mergeCells>
  <dataValidations count="1">
    <dataValidation errorStyle="warning" type="whole" operator="greaterThanOrEqual" allowBlank="1" showErrorMessage="1" promptTitle="Equipment must be =&gt; $5,000" prompt="Per the OMB Circular A-21:&#10;&#10;Equipment is an article of nonexpendable, tangible personal property having a useful life of more than one year and an acquisition cost which equals or exceeds $5,000." errorTitle="Equipment must be =&gt; $5,000" error="Per the OMB Circular A-21:&#10;&#10;Equipment is an article of nonexpendable, tangible personal property having a useful life of more than one year and an acquisition cost which equals or exceeds $5,000." sqref="D35">
      <formula1>5000</formula1>
    </dataValidation>
  </dataValidations>
  <printOptions horizontalCentered="1"/>
  <pageMargins left="0.5" right="0.5" top="1.25" bottom="0.25" header="0.5" footer="0.5"/>
  <pageSetup orientation="portrait" r:id="rId3"/>
  <headerFooter alignWithMargins="0">
    <oddHeader>&amp;C&amp;"Times New Roman,Regular"&amp;14HOWARD UNIVERSITY&amp;12
&amp;10Research Administrative Services&amp;12
&amp;16RE-BUDGETING REQUEST FORM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H35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875" style="41" customWidth="1"/>
    <col min="2" max="2" width="18.625" style="41" customWidth="1"/>
    <col min="3" max="3" width="2.625" style="69" customWidth="1"/>
    <col min="4" max="4" width="2.625" style="71" customWidth="1"/>
    <col min="5" max="5" width="18.625" style="55" customWidth="1"/>
    <col min="6" max="6" width="3.875" style="42" customWidth="1"/>
    <col min="7" max="7" width="25.625" style="43" customWidth="1"/>
    <col min="8" max="8" width="15.625" style="41" customWidth="1"/>
    <col min="9" max="16384" width="9.00390625" style="41" customWidth="1"/>
  </cols>
  <sheetData>
    <row r="2" spans="1:8" ht="21" customHeight="1">
      <c r="A2" s="135" t="s">
        <v>54</v>
      </c>
      <c r="B2" s="135"/>
      <c r="C2" s="135"/>
      <c r="D2" s="135"/>
      <c r="E2" s="135"/>
      <c r="F2" s="135"/>
      <c r="G2" s="135"/>
      <c r="H2" s="135"/>
    </row>
    <row r="3" spans="1:8" ht="12.75">
      <c r="A3" s="136"/>
      <c r="B3" s="136"/>
      <c r="C3" s="136"/>
      <c r="D3" s="136"/>
      <c r="E3" s="136"/>
      <c r="F3" s="136"/>
      <c r="G3" s="136"/>
      <c r="H3" s="136"/>
    </row>
    <row r="4" spans="2:7" s="76" customFormat="1" ht="51">
      <c r="B4" s="76" t="s">
        <v>65</v>
      </c>
      <c r="C4" s="77"/>
      <c r="D4" s="78"/>
      <c r="E4" s="79" t="s">
        <v>64</v>
      </c>
      <c r="F4" s="74"/>
      <c r="G4" s="51"/>
    </row>
    <row r="5" ht="13.5" thickBot="1">
      <c r="B5" s="59"/>
    </row>
    <row r="6" spans="2:7" s="61" customFormat="1" ht="36" customHeight="1" thickBot="1">
      <c r="B6" s="62" t="s">
        <v>63</v>
      </c>
      <c r="C6" s="70"/>
      <c r="D6" s="72"/>
      <c r="E6" s="62" t="s">
        <v>62</v>
      </c>
      <c r="F6" s="63"/>
      <c r="G6" s="64"/>
    </row>
    <row r="7" spans="1:8" ht="15" customHeight="1">
      <c r="A7" s="44">
        <v>1</v>
      </c>
      <c r="B7" s="52"/>
      <c r="C7" s="69">
        <f>IF(B7&gt;24999,1,0)</f>
        <v>0</v>
      </c>
      <c r="D7" s="73"/>
      <c r="E7" s="56"/>
      <c r="G7" s="67"/>
      <c r="H7" s="68"/>
    </row>
    <row r="8" spans="1:8" ht="15" customHeight="1">
      <c r="A8" s="45">
        <v>2</v>
      </c>
      <c r="B8" s="53"/>
      <c r="C8" s="69">
        <f aca="true" t="shared" si="0" ref="C8:C31">IF(B8&gt;24999,1,0)</f>
        <v>0</v>
      </c>
      <c r="D8" s="73"/>
      <c r="E8" s="57"/>
      <c r="G8" s="65" t="s">
        <v>56</v>
      </c>
      <c r="H8" s="66">
        <f>IF(SUM(E7:E31)&gt;24999,0,(IF(SUM(B7:B31)&gt;24999,25000,SUM(B7:B31))))</f>
        <v>0</v>
      </c>
    </row>
    <row r="9" spans="1:8" ht="15" customHeight="1">
      <c r="A9" s="47">
        <v>3</v>
      </c>
      <c r="B9" s="54"/>
      <c r="C9" s="69">
        <f t="shared" si="0"/>
        <v>0</v>
      </c>
      <c r="D9" s="73"/>
      <c r="E9" s="58"/>
      <c r="G9" s="49" t="s">
        <v>57</v>
      </c>
      <c r="H9" s="46">
        <f>SUM(B7:B31)-H8</f>
        <v>0</v>
      </c>
    </row>
    <row r="10" spans="1:8" ht="15" customHeight="1">
      <c r="A10" s="45">
        <v>4</v>
      </c>
      <c r="B10" s="53"/>
      <c r="C10" s="69">
        <f t="shared" si="0"/>
        <v>0</v>
      </c>
      <c r="D10" s="73"/>
      <c r="E10" s="57"/>
      <c r="G10" s="49" t="s">
        <v>55</v>
      </c>
      <c r="H10" s="46">
        <f>SUM(B7:B31)</f>
        <v>0</v>
      </c>
    </row>
    <row r="11" spans="1:5" ht="15" customHeight="1">
      <c r="A11" s="47">
        <v>5</v>
      </c>
      <c r="B11" s="54"/>
      <c r="C11" s="69">
        <f t="shared" si="0"/>
        <v>0</v>
      </c>
      <c r="D11" s="73"/>
      <c r="E11" s="58"/>
    </row>
    <row r="12" spans="1:8" ht="15" customHeight="1">
      <c r="A12" s="45">
        <v>6</v>
      </c>
      <c r="B12" s="53"/>
      <c r="C12" s="69">
        <f t="shared" si="0"/>
        <v>0</v>
      </c>
      <c r="D12" s="73"/>
      <c r="E12" s="57"/>
      <c r="G12" s="49" t="s">
        <v>59</v>
      </c>
      <c r="H12" s="48">
        <f>SUM(C7:C31)</f>
        <v>0</v>
      </c>
    </row>
    <row r="13" spans="1:8" ht="15" customHeight="1">
      <c r="A13" s="47">
        <v>7</v>
      </c>
      <c r="B13" s="54"/>
      <c r="C13" s="69">
        <f t="shared" si="0"/>
        <v>0</v>
      </c>
      <c r="D13" s="73"/>
      <c r="E13" s="58"/>
      <c r="G13" s="49" t="s">
        <v>60</v>
      </c>
      <c r="H13" s="48">
        <f>COUNTA(B7:B31)-H12</f>
        <v>0</v>
      </c>
    </row>
    <row r="14" spans="1:8" ht="15" customHeight="1">
      <c r="A14" s="45">
        <v>8</v>
      </c>
      <c r="B14" s="53"/>
      <c r="C14" s="69">
        <f t="shared" si="0"/>
        <v>0</v>
      </c>
      <c r="D14" s="73"/>
      <c r="E14" s="57"/>
      <c r="G14" s="49" t="s">
        <v>58</v>
      </c>
      <c r="H14" s="48">
        <f>H12+H13</f>
        <v>0</v>
      </c>
    </row>
    <row r="15" spans="1:5" ht="15" customHeight="1">
      <c r="A15" s="47">
        <v>9</v>
      </c>
      <c r="B15" s="54"/>
      <c r="C15" s="69">
        <f t="shared" si="0"/>
        <v>0</v>
      </c>
      <c r="D15" s="73"/>
      <c r="E15" s="58"/>
    </row>
    <row r="16" spans="1:8" ht="15" customHeight="1">
      <c r="A16" s="45">
        <v>10</v>
      </c>
      <c r="B16" s="53"/>
      <c r="C16" s="69">
        <f t="shared" si="0"/>
        <v>0</v>
      </c>
      <c r="D16" s="73"/>
      <c r="E16" s="57"/>
      <c r="H16" s="43"/>
    </row>
    <row r="17" spans="1:5" ht="15" customHeight="1">
      <c r="A17" s="47">
        <v>11</v>
      </c>
      <c r="B17" s="54"/>
      <c r="C17" s="69">
        <f t="shared" si="0"/>
        <v>0</v>
      </c>
      <c r="D17" s="73"/>
      <c r="E17" s="58"/>
    </row>
    <row r="18" spans="1:5" ht="15" customHeight="1">
      <c r="A18" s="45">
        <v>12</v>
      </c>
      <c r="B18" s="53"/>
      <c r="C18" s="69">
        <f t="shared" si="0"/>
        <v>0</v>
      </c>
      <c r="D18" s="73"/>
      <c r="E18" s="57"/>
    </row>
    <row r="19" spans="1:5" ht="15" customHeight="1">
      <c r="A19" s="47">
        <v>13</v>
      </c>
      <c r="B19" s="54"/>
      <c r="C19" s="69">
        <f t="shared" si="0"/>
        <v>0</v>
      </c>
      <c r="D19" s="73"/>
      <c r="E19" s="58"/>
    </row>
    <row r="20" spans="1:5" ht="15" customHeight="1">
      <c r="A20" s="45">
        <v>14</v>
      </c>
      <c r="B20" s="53"/>
      <c r="C20" s="69">
        <f t="shared" si="0"/>
        <v>0</v>
      </c>
      <c r="D20" s="73"/>
      <c r="E20" s="57"/>
    </row>
    <row r="21" spans="1:5" ht="15" customHeight="1">
      <c r="A21" s="47">
        <v>15</v>
      </c>
      <c r="B21" s="54"/>
      <c r="C21" s="69">
        <f t="shared" si="0"/>
        <v>0</v>
      </c>
      <c r="D21" s="73"/>
      <c r="E21" s="58"/>
    </row>
    <row r="22" spans="1:5" ht="15" customHeight="1">
      <c r="A22" s="45">
        <v>16</v>
      </c>
      <c r="B22" s="53"/>
      <c r="C22" s="69">
        <f t="shared" si="0"/>
        <v>0</v>
      </c>
      <c r="D22" s="73"/>
      <c r="E22" s="57"/>
    </row>
    <row r="23" spans="1:5" ht="15" customHeight="1">
      <c r="A23" s="47">
        <v>17</v>
      </c>
      <c r="B23" s="54"/>
      <c r="C23" s="69">
        <f t="shared" si="0"/>
        <v>0</v>
      </c>
      <c r="D23" s="73"/>
      <c r="E23" s="58"/>
    </row>
    <row r="24" spans="1:5" ht="15" customHeight="1">
      <c r="A24" s="45">
        <v>18</v>
      </c>
      <c r="B24" s="53"/>
      <c r="C24" s="69">
        <f t="shared" si="0"/>
        <v>0</v>
      </c>
      <c r="D24" s="73"/>
      <c r="E24" s="57"/>
    </row>
    <row r="25" spans="1:5" ht="15" customHeight="1">
      <c r="A25" s="47">
        <v>19</v>
      </c>
      <c r="B25" s="54"/>
      <c r="C25" s="69">
        <f t="shared" si="0"/>
        <v>0</v>
      </c>
      <c r="D25" s="73"/>
      <c r="E25" s="58"/>
    </row>
    <row r="26" spans="1:5" ht="15" customHeight="1">
      <c r="A26" s="45">
        <v>20</v>
      </c>
      <c r="B26" s="53"/>
      <c r="C26" s="69">
        <f t="shared" si="0"/>
        <v>0</v>
      </c>
      <c r="D26" s="73"/>
      <c r="E26" s="57"/>
    </row>
    <row r="27" spans="1:5" ht="15" customHeight="1">
      <c r="A27" s="47">
        <v>21</v>
      </c>
      <c r="B27" s="54"/>
      <c r="C27" s="69">
        <f t="shared" si="0"/>
        <v>0</v>
      </c>
      <c r="D27" s="73"/>
      <c r="E27" s="58"/>
    </row>
    <row r="28" spans="1:5" ht="15" customHeight="1">
      <c r="A28" s="45">
        <v>22</v>
      </c>
      <c r="B28" s="53"/>
      <c r="C28" s="69">
        <f t="shared" si="0"/>
        <v>0</v>
      </c>
      <c r="D28" s="73"/>
      <c r="E28" s="57"/>
    </row>
    <row r="29" spans="1:5" ht="15" customHeight="1">
      <c r="A29" s="47">
        <v>23</v>
      </c>
      <c r="B29" s="54"/>
      <c r="C29" s="69">
        <f t="shared" si="0"/>
        <v>0</v>
      </c>
      <c r="D29" s="73"/>
      <c r="E29" s="58"/>
    </row>
    <row r="30" spans="1:5" ht="15" customHeight="1">
      <c r="A30" s="45">
        <v>24</v>
      </c>
      <c r="B30" s="53"/>
      <c r="C30" s="69">
        <f t="shared" si="0"/>
        <v>0</v>
      </c>
      <c r="D30" s="73"/>
      <c r="E30" s="57"/>
    </row>
    <row r="31" spans="1:5" ht="15" customHeight="1" thickBot="1">
      <c r="A31" s="47">
        <v>25</v>
      </c>
      <c r="B31" s="60"/>
      <c r="C31" s="69">
        <f t="shared" si="0"/>
        <v>0</v>
      </c>
      <c r="D31" s="73"/>
      <c r="E31" s="75"/>
    </row>
    <row r="33" spans="1:8" ht="12.75">
      <c r="A33" s="136" t="s">
        <v>66</v>
      </c>
      <c r="B33" s="136"/>
      <c r="C33" s="136"/>
      <c r="D33" s="136"/>
      <c r="E33" s="136"/>
      <c r="F33" s="136"/>
      <c r="G33" s="136"/>
      <c r="H33" s="136"/>
    </row>
    <row r="35" ht="12.75">
      <c r="A35" s="41" t="s">
        <v>67</v>
      </c>
    </row>
  </sheetData>
  <sheetProtection sheet="1"/>
  <mergeCells count="3">
    <mergeCell ref="A2:H2"/>
    <mergeCell ref="A33:H33"/>
    <mergeCell ref="A3:H3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S.D.S.U.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Rebudgetting Request Form</dc:title>
  <dc:subject>Financial Grant Administration</dc:subject>
  <dc:creator>LeeRoy Smith</dc:creator>
  <cp:keywords>Rebudgetting, budget, form, OSP-PASU, PASU, OSP, RA, OSP-RA</cp:keywords>
  <dc:description/>
  <cp:lastModifiedBy>Smith, Leeroy A.</cp:lastModifiedBy>
  <cp:lastPrinted>2020-09-15T13:42:48Z</cp:lastPrinted>
  <dcterms:created xsi:type="dcterms:W3CDTF">1996-03-07T23:48:06Z</dcterms:created>
  <dcterms:modified xsi:type="dcterms:W3CDTF">2020-09-15T13:49:45Z</dcterms:modified>
  <cp:category>OSP Forms</cp:category>
  <cp:version/>
  <cp:contentType/>
  <cp:contentStatus/>
</cp:coreProperties>
</file>