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60" yWindow="32760" windowWidth="15480" windowHeight="9120" tabRatio="635" activeTab="0"/>
  </bookViews>
  <sheets>
    <sheet name="Year 1" sheetId="1" r:id="rId1"/>
    <sheet name="Year 2" sheetId="2" r:id="rId2"/>
    <sheet name="Year 3" sheetId="3" r:id="rId3"/>
    <sheet name="Year 4" sheetId="4" r:id="rId4"/>
    <sheet name="Year 5" sheetId="5" r:id="rId5"/>
    <sheet name="All Years" sheetId="6" r:id="rId6"/>
    <sheet name="Instructions" sheetId="7" r:id="rId7"/>
  </sheets>
  <definedNames>
    <definedName name="_xlnm.Print_Area" localSheetId="6">'Instructions'!$A$2:$A$60</definedName>
  </definedNames>
  <calcPr fullCalcOnLoad="1"/>
</workbook>
</file>

<file path=xl/comments1.xml><?xml version="1.0" encoding="utf-8"?>
<comments xmlns="http://schemas.openxmlformats.org/spreadsheetml/2006/main">
  <authors>
    <author>dconrad</author>
    <author>Smith, Leeroy A.</author>
  </authors>
  <commentList>
    <comment ref="G11" authorId="0">
      <text>
        <r>
          <rPr>
            <b/>
            <sz val="8"/>
            <rFont val="Tahoma"/>
            <family val="2"/>
          </rPr>
          <t>Enter the applicable percent effort devoted to the project. The person months will calculate automatically.</t>
        </r>
      </text>
    </comment>
    <comment ref="M11" authorId="0">
      <text>
        <r>
          <rPr>
            <b/>
            <sz val="8"/>
            <rFont val="Tahoma"/>
            <family val="2"/>
          </rPr>
          <t>Enter the employee's Institutional Base Salary.</t>
        </r>
        <r>
          <rPr>
            <sz val="8"/>
            <rFont val="Tahoma"/>
            <family val="2"/>
          </rPr>
          <t xml:space="preserve">
</t>
        </r>
      </text>
    </comment>
    <comment ref="M18" authorId="0">
      <text>
        <r>
          <rPr>
            <b/>
            <sz val="8"/>
            <rFont val="Tahoma"/>
            <family val="2"/>
          </rPr>
          <t>Enter the employee's Institutional Base Salary.</t>
        </r>
      </text>
    </comment>
    <comment ref="F86" authorId="0">
      <text>
        <r>
          <rPr>
            <b/>
            <sz val="8"/>
            <rFont val="Tahoma"/>
            <family val="2"/>
          </rPr>
          <t xml:space="preserve">Enter applicable F&amp;A rate here. Contact RAS for the current rate. </t>
        </r>
      </text>
    </comment>
    <comment ref="H11" authorId="0">
      <text>
        <r>
          <rPr>
            <b/>
            <sz val="8"/>
            <rFont val="Tahoma"/>
            <family val="2"/>
          </rPr>
          <t>Enter the applicable percent effort devoted to the project. The person months will calculate automatically.</t>
        </r>
      </text>
    </comment>
    <comment ref="I11" authorId="0">
      <text>
        <r>
          <rPr>
            <b/>
            <sz val="8"/>
            <rFont val="Tahoma"/>
            <family val="2"/>
          </rPr>
          <t>Enter the applicable percent effort devoted to the project. The person months will calculate automatically.</t>
        </r>
      </text>
    </comment>
    <comment ref="G12" authorId="0">
      <text>
        <r>
          <rPr>
            <b/>
            <sz val="8"/>
            <rFont val="Tahoma"/>
            <family val="2"/>
          </rPr>
          <t>Enter the applicable percent effort devoted to the project. The person months will calculate automatically.</t>
        </r>
      </text>
    </comment>
    <comment ref="H12" authorId="0">
      <text>
        <r>
          <rPr>
            <b/>
            <sz val="8"/>
            <rFont val="Tahoma"/>
            <family val="2"/>
          </rPr>
          <t>Enter the applicable percent effort devoted to the project. The person months will calculate automatically.</t>
        </r>
      </text>
    </comment>
    <comment ref="G13" authorId="0">
      <text>
        <r>
          <rPr>
            <b/>
            <sz val="8"/>
            <rFont val="Tahoma"/>
            <family val="2"/>
          </rPr>
          <t>Enter the applicable percent effort devoted to the project. The person months will calculate automatically.</t>
        </r>
      </text>
    </comment>
    <comment ref="H13" authorId="0">
      <text>
        <r>
          <rPr>
            <b/>
            <sz val="8"/>
            <rFont val="Tahoma"/>
            <family val="2"/>
          </rPr>
          <t>Enter the applicable percent effort devoted to the project. The person months will calculate automatically.</t>
        </r>
      </text>
    </comment>
    <comment ref="G14" authorId="0">
      <text>
        <r>
          <rPr>
            <b/>
            <sz val="8"/>
            <rFont val="Tahoma"/>
            <family val="2"/>
          </rPr>
          <t>Enter the applicable percent effort devoted to the project. The person months will calculate automatically.</t>
        </r>
      </text>
    </comment>
    <comment ref="H14" authorId="0">
      <text>
        <r>
          <rPr>
            <b/>
            <sz val="8"/>
            <rFont val="Tahoma"/>
            <family val="2"/>
          </rPr>
          <t>Enter the applicable percent effort devoted to the project. The person months will calculate automatically.</t>
        </r>
      </text>
    </comment>
    <comment ref="G15" authorId="0">
      <text>
        <r>
          <rPr>
            <b/>
            <sz val="8"/>
            <rFont val="Tahoma"/>
            <family val="2"/>
          </rPr>
          <t>Enter the applicable percent effort devoted to the project. The person months will calculate automatically.</t>
        </r>
      </text>
    </comment>
    <comment ref="H15" authorId="0">
      <text>
        <r>
          <rPr>
            <b/>
            <sz val="8"/>
            <rFont val="Tahoma"/>
            <family val="2"/>
          </rPr>
          <t>Enter the applicable percent effort devoted to the project. The person months will calculate automatically.</t>
        </r>
      </text>
    </comment>
    <comment ref="G16" authorId="0">
      <text>
        <r>
          <rPr>
            <b/>
            <sz val="8"/>
            <rFont val="Tahoma"/>
            <family val="2"/>
          </rPr>
          <t>Enter the applicable percent effort devoted to the project. The person months will calculate automatically.</t>
        </r>
      </text>
    </comment>
    <comment ref="H16" authorId="0">
      <text>
        <r>
          <rPr>
            <b/>
            <sz val="8"/>
            <rFont val="Tahoma"/>
            <family val="2"/>
          </rPr>
          <t>Enter the applicable percent effort devoted to the project. The person months will calculate automatically.</t>
        </r>
      </text>
    </comment>
    <comment ref="G17" authorId="0">
      <text>
        <r>
          <rPr>
            <b/>
            <sz val="8"/>
            <rFont val="Tahoma"/>
            <family val="2"/>
          </rPr>
          <t>Enter the applicable percent effort devoted to the project. The person months will calculate automatically.</t>
        </r>
      </text>
    </comment>
    <comment ref="H17" authorId="0">
      <text>
        <r>
          <rPr>
            <b/>
            <sz val="8"/>
            <rFont val="Tahoma"/>
            <family val="2"/>
          </rPr>
          <t>Enter the applicable percent effort devoted to the project. The person months will calculate automatically.</t>
        </r>
      </text>
    </comment>
    <comment ref="G18" authorId="0">
      <text>
        <r>
          <rPr>
            <b/>
            <sz val="8"/>
            <rFont val="Tahoma"/>
            <family val="2"/>
          </rPr>
          <t>Enter the applicable percent effort devoted to the project. The person months will calculate automatically.</t>
        </r>
      </text>
    </comment>
    <comment ref="H18" authorId="0">
      <text>
        <r>
          <rPr>
            <b/>
            <sz val="8"/>
            <rFont val="Tahoma"/>
            <family val="2"/>
          </rPr>
          <t>Enter the applicable percent effort devoted to the project. The person months will calculate automatically.</t>
        </r>
      </text>
    </comment>
    <comment ref="I18" authorId="0">
      <text>
        <r>
          <rPr>
            <b/>
            <sz val="8"/>
            <rFont val="Tahoma"/>
            <family val="2"/>
          </rPr>
          <t>Enter the applicable percent effort devoted to the project. The person months will calculate automatically.</t>
        </r>
      </text>
    </comment>
    <comment ref="I12" authorId="0">
      <text>
        <r>
          <rPr>
            <b/>
            <sz val="8"/>
            <rFont val="Tahoma"/>
            <family val="2"/>
          </rPr>
          <t>Enter the applicable percent effort devoted to the project. The person months will calculate automatically.</t>
        </r>
      </text>
    </comment>
    <comment ref="I13" authorId="0">
      <text>
        <r>
          <rPr>
            <b/>
            <sz val="8"/>
            <rFont val="Tahoma"/>
            <family val="2"/>
          </rPr>
          <t>Enter the applicable percent effort devoted to the project. The person months will calculate automatically.</t>
        </r>
      </text>
    </comment>
    <comment ref="I14" authorId="0">
      <text>
        <r>
          <rPr>
            <b/>
            <sz val="8"/>
            <rFont val="Tahoma"/>
            <family val="2"/>
          </rPr>
          <t>Enter the applicable percent effort devoted to the project. The person months will calculate automatically.</t>
        </r>
      </text>
    </comment>
    <comment ref="I15" authorId="0">
      <text>
        <r>
          <rPr>
            <b/>
            <sz val="8"/>
            <rFont val="Tahoma"/>
            <family val="2"/>
          </rPr>
          <t>Enter the applicable percent effort devoted to the project. The person months will calculate automatically.</t>
        </r>
      </text>
    </comment>
    <comment ref="I16" authorId="0">
      <text>
        <r>
          <rPr>
            <b/>
            <sz val="8"/>
            <rFont val="Tahoma"/>
            <family val="2"/>
          </rPr>
          <t>Enter the applicable percent effort devoted to the project. The person months will calculate automatically.</t>
        </r>
      </text>
    </comment>
    <comment ref="I17" authorId="0">
      <text>
        <r>
          <rPr>
            <b/>
            <sz val="8"/>
            <rFont val="Tahoma"/>
            <family val="2"/>
          </rPr>
          <t>Enter the applicable percent effort devoted to the project. The person months will calculate automatically.</t>
        </r>
      </text>
    </comment>
    <comment ref="M12" authorId="0">
      <text>
        <r>
          <rPr>
            <b/>
            <sz val="8"/>
            <rFont val="Tahoma"/>
            <family val="2"/>
          </rPr>
          <t>Enter the employee's Institutional Base Salary.</t>
        </r>
        <r>
          <rPr>
            <sz val="8"/>
            <rFont val="Tahoma"/>
            <family val="2"/>
          </rPr>
          <t xml:space="preserve">
</t>
        </r>
      </text>
    </comment>
    <comment ref="M13" authorId="0">
      <text>
        <r>
          <rPr>
            <b/>
            <sz val="8"/>
            <rFont val="Tahoma"/>
            <family val="2"/>
          </rPr>
          <t>Enter the employee's Institutional Base Salary.</t>
        </r>
        <r>
          <rPr>
            <sz val="8"/>
            <rFont val="Tahoma"/>
            <family val="2"/>
          </rPr>
          <t xml:space="preserve">
</t>
        </r>
      </text>
    </comment>
    <comment ref="M14" authorId="0">
      <text>
        <r>
          <rPr>
            <b/>
            <sz val="8"/>
            <rFont val="Tahoma"/>
            <family val="2"/>
          </rPr>
          <t>Enter the employee's Institutional Base Salary.</t>
        </r>
        <r>
          <rPr>
            <sz val="8"/>
            <rFont val="Tahoma"/>
            <family val="2"/>
          </rPr>
          <t xml:space="preserve">
</t>
        </r>
      </text>
    </comment>
    <comment ref="M15" authorId="0">
      <text>
        <r>
          <rPr>
            <b/>
            <sz val="8"/>
            <rFont val="Tahoma"/>
            <family val="2"/>
          </rPr>
          <t>Enter the employee's Institutional Base Salary.</t>
        </r>
      </text>
    </comment>
    <comment ref="M16" authorId="0">
      <text>
        <r>
          <rPr>
            <b/>
            <sz val="8"/>
            <rFont val="Tahoma"/>
            <family val="2"/>
          </rPr>
          <t>Enter the employee's Institutional Base Salary.</t>
        </r>
      </text>
    </comment>
    <comment ref="M17" authorId="0">
      <text>
        <r>
          <rPr>
            <b/>
            <sz val="8"/>
            <rFont val="Tahoma"/>
            <family val="2"/>
          </rPr>
          <t>Enter the employee's Institutional Base Salary.</t>
        </r>
      </text>
    </comment>
    <comment ref="N11" authorId="0">
      <text>
        <r>
          <rPr>
            <b/>
            <sz val="8"/>
            <rFont val="Tahoma"/>
            <family val="2"/>
          </rPr>
          <t>Use only if no Institutional Base Salary exists.</t>
        </r>
        <r>
          <rPr>
            <sz val="8"/>
            <rFont val="Tahoma"/>
            <family val="2"/>
          </rPr>
          <t xml:space="preserve">
</t>
        </r>
      </text>
    </comment>
    <comment ref="N12" authorId="0">
      <text>
        <r>
          <rPr>
            <b/>
            <sz val="8"/>
            <rFont val="Tahoma"/>
            <family val="2"/>
          </rPr>
          <t>Use only if no Institutional Base Salary exists.</t>
        </r>
      </text>
    </comment>
    <comment ref="N13" authorId="0">
      <text>
        <r>
          <rPr>
            <b/>
            <sz val="8"/>
            <rFont val="Tahoma"/>
            <family val="2"/>
          </rPr>
          <t>Use only if no Institutional Base Salary exists.</t>
        </r>
      </text>
    </comment>
    <comment ref="N14" authorId="0">
      <text>
        <r>
          <rPr>
            <b/>
            <sz val="8"/>
            <rFont val="Tahoma"/>
            <family val="2"/>
          </rPr>
          <t>Use only if no Institutional Base Salary exists.</t>
        </r>
      </text>
    </comment>
    <comment ref="N15" authorId="0">
      <text>
        <r>
          <rPr>
            <b/>
            <sz val="8"/>
            <rFont val="Tahoma"/>
            <family val="2"/>
          </rPr>
          <t>Use only if no Institutional Base Salary exists.</t>
        </r>
      </text>
    </comment>
    <comment ref="N16" authorId="0">
      <text>
        <r>
          <rPr>
            <b/>
            <sz val="8"/>
            <rFont val="Tahoma"/>
            <family val="2"/>
          </rPr>
          <t>Use only if no Institutional Base Salary exists.</t>
        </r>
      </text>
    </comment>
    <comment ref="N17" authorId="0">
      <text>
        <r>
          <rPr>
            <b/>
            <sz val="8"/>
            <rFont val="Tahoma"/>
            <family val="2"/>
          </rPr>
          <t>Use only if no Institutional Base Salary exists.</t>
        </r>
      </text>
    </comment>
    <comment ref="N18" authorId="0">
      <text>
        <r>
          <rPr>
            <b/>
            <sz val="8"/>
            <rFont val="Tahoma"/>
            <family val="2"/>
          </rPr>
          <t>Use only if no Institutional Base Salary exists.</t>
        </r>
      </text>
    </comment>
    <comment ref="E30" authorId="1">
      <text>
        <r>
          <rPr>
            <b/>
            <sz val="9"/>
            <rFont val="Tahoma"/>
            <family val="2"/>
          </rPr>
          <t xml:space="preserve">Enter the fringed benefits rate for salaried employees. Contact RAS for the current rates. </t>
        </r>
        <r>
          <rPr>
            <sz val="9"/>
            <rFont val="Tahoma"/>
            <family val="2"/>
          </rPr>
          <t xml:space="preserve">
</t>
        </r>
      </text>
    </comment>
    <comment ref="E31" authorId="1">
      <text>
        <r>
          <rPr>
            <b/>
            <sz val="9"/>
            <rFont val="Tahoma"/>
            <family val="2"/>
          </rPr>
          <t xml:space="preserve">Enter the fringed benefits rate for waged employees. Contact RAS for the current rates. </t>
        </r>
        <r>
          <rPr>
            <sz val="9"/>
            <rFont val="Tahoma"/>
            <family val="2"/>
          </rPr>
          <t xml:space="preserve">
</t>
        </r>
      </text>
    </comment>
  </commentList>
</comments>
</file>

<file path=xl/comments2.xml><?xml version="1.0" encoding="utf-8"?>
<comments xmlns="http://schemas.openxmlformats.org/spreadsheetml/2006/main">
  <authors>
    <author>dconrad</author>
    <author>Smith, Leeroy A.</author>
  </authors>
  <commentList>
    <comment ref="G11" authorId="0">
      <text>
        <r>
          <rPr>
            <b/>
            <sz val="8"/>
            <rFont val="Tahoma"/>
            <family val="2"/>
          </rPr>
          <t>Enter the applicable percent effort devoted to the project. The person months will calculate automatically.</t>
        </r>
      </text>
    </comment>
    <comment ref="H11" authorId="0">
      <text>
        <r>
          <rPr>
            <b/>
            <sz val="8"/>
            <rFont val="Tahoma"/>
            <family val="2"/>
          </rPr>
          <t>Enter the applicable percent effort devoted to the project. The person months will calculate automatically.</t>
        </r>
      </text>
    </comment>
    <comment ref="I11" authorId="0">
      <text>
        <r>
          <rPr>
            <b/>
            <sz val="8"/>
            <rFont val="Tahoma"/>
            <family val="2"/>
          </rPr>
          <t>Enter the applicable percent effort devoted to the project. The person months will calculate automatically.</t>
        </r>
      </text>
    </comment>
    <comment ref="M11" authorId="0">
      <text>
        <r>
          <rPr>
            <b/>
            <sz val="8"/>
            <rFont val="Tahoma"/>
            <family val="2"/>
          </rPr>
          <t>Enter the employee's Institutional Base Salary.</t>
        </r>
        <r>
          <rPr>
            <sz val="8"/>
            <rFont val="Tahoma"/>
            <family val="2"/>
          </rPr>
          <t xml:space="preserve">
</t>
        </r>
      </text>
    </comment>
    <comment ref="N11" authorId="0">
      <text>
        <r>
          <rPr>
            <b/>
            <sz val="8"/>
            <rFont val="Tahoma"/>
            <family val="2"/>
          </rPr>
          <t>Use only if no Institutional Base Salary exists.</t>
        </r>
        <r>
          <rPr>
            <sz val="8"/>
            <rFont val="Tahoma"/>
            <family val="2"/>
          </rPr>
          <t xml:space="preserve">
</t>
        </r>
      </text>
    </comment>
    <comment ref="G12" authorId="0">
      <text>
        <r>
          <rPr>
            <b/>
            <sz val="8"/>
            <rFont val="Tahoma"/>
            <family val="2"/>
          </rPr>
          <t>Enter the applicable percent effort devoted to the project. The person months will calculate automatically.</t>
        </r>
      </text>
    </comment>
    <comment ref="H12" authorId="0">
      <text>
        <r>
          <rPr>
            <b/>
            <sz val="8"/>
            <rFont val="Tahoma"/>
            <family val="2"/>
          </rPr>
          <t>Enter the applicable percent effort devoted to the project. The person months will calculate automatically.</t>
        </r>
      </text>
    </comment>
    <comment ref="I12" authorId="0">
      <text>
        <r>
          <rPr>
            <b/>
            <sz val="8"/>
            <rFont val="Tahoma"/>
            <family val="2"/>
          </rPr>
          <t>Enter the applicable percent effort devoted to the project. The person months will calculate automatically.</t>
        </r>
      </text>
    </comment>
    <comment ref="M12" authorId="0">
      <text>
        <r>
          <rPr>
            <b/>
            <sz val="8"/>
            <rFont val="Tahoma"/>
            <family val="2"/>
          </rPr>
          <t>Enter the employee's Institutional Base Salary.</t>
        </r>
        <r>
          <rPr>
            <sz val="8"/>
            <rFont val="Tahoma"/>
            <family val="2"/>
          </rPr>
          <t xml:space="preserve">
</t>
        </r>
      </text>
    </comment>
    <comment ref="N12" authorId="0">
      <text>
        <r>
          <rPr>
            <b/>
            <sz val="8"/>
            <rFont val="Tahoma"/>
            <family val="2"/>
          </rPr>
          <t>Use only if no Institutional Base Salary exists.</t>
        </r>
      </text>
    </comment>
    <comment ref="G13" authorId="0">
      <text>
        <r>
          <rPr>
            <b/>
            <sz val="8"/>
            <rFont val="Tahoma"/>
            <family val="2"/>
          </rPr>
          <t>Enter the applicable percent effort devoted to the project. The person months will calculate automatically.</t>
        </r>
      </text>
    </comment>
    <comment ref="H13" authorId="0">
      <text>
        <r>
          <rPr>
            <b/>
            <sz val="8"/>
            <rFont val="Tahoma"/>
            <family val="2"/>
          </rPr>
          <t>Enter the applicable percent effort devoted to the project. The person months will calculate automatically.</t>
        </r>
      </text>
    </comment>
    <comment ref="I13" authorId="0">
      <text>
        <r>
          <rPr>
            <b/>
            <sz val="8"/>
            <rFont val="Tahoma"/>
            <family val="2"/>
          </rPr>
          <t>Enter the applicable percent effort devoted to the project. The person months will calculate automatically.</t>
        </r>
      </text>
    </comment>
    <comment ref="M13" authorId="0">
      <text>
        <r>
          <rPr>
            <b/>
            <sz val="8"/>
            <rFont val="Tahoma"/>
            <family val="2"/>
          </rPr>
          <t>Enter the employee's Institutional Base Salary.</t>
        </r>
        <r>
          <rPr>
            <sz val="8"/>
            <rFont val="Tahoma"/>
            <family val="2"/>
          </rPr>
          <t xml:space="preserve">
</t>
        </r>
      </text>
    </comment>
    <comment ref="N13" authorId="0">
      <text>
        <r>
          <rPr>
            <b/>
            <sz val="8"/>
            <rFont val="Tahoma"/>
            <family val="2"/>
          </rPr>
          <t>Use only if no Institutional Base Salary exists.</t>
        </r>
      </text>
    </comment>
    <comment ref="G14" authorId="0">
      <text>
        <r>
          <rPr>
            <b/>
            <sz val="8"/>
            <rFont val="Tahoma"/>
            <family val="2"/>
          </rPr>
          <t>Enter the applicable percent effort devoted to the project. The person months will calculate automatically.</t>
        </r>
      </text>
    </comment>
    <comment ref="H14" authorId="0">
      <text>
        <r>
          <rPr>
            <b/>
            <sz val="8"/>
            <rFont val="Tahoma"/>
            <family val="2"/>
          </rPr>
          <t>Enter the applicable percent effort devoted to the project. The person months will calculate automatically.</t>
        </r>
      </text>
    </comment>
    <comment ref="I14" authorId="0">
      <text>
        <r>
          <rPr>
            <b/>
            <sz val="8"/>
            <rFont val="Tahoma"/>
            <family val="2"/>
          </rPr>
          <t>Enter the applicable percent effort devoted to the project. The person months will calculate automatically.</t>
        </r>
      </text>
    </comment>
    <comment ref="M14" authorId="0">
      <text>
        <r>
          <rPr>
            <b/>
            <sz val="8"/>
            <rFont val="Tahoma"/>
            <family val="2"/>
          </rPr>
          <t>Enter the employee's Institutional Base Salary.</t>
        </r>
        <r>
          <rPr>
            <sz val="8"/>
            <rFont val="Tahoma"/>
            <family val="2"/>
          </rPr>
          <t xml:space="preserve">
</t>
        </r>
      </text>
    </comment>
    <comment ref="N14" authorId="0">
      <text>
        <r>
          <rPr>
            <b/>
            <sz val="8"/>
            <rFont val="Tahoma"/>
            <family val="2"/>
          </rPr>
          <t>Use only if no Institutional Base Salary exists.</t>
        </r>
      </text>
    </comment>
    <comment ref="G15" authorId="0">
      <text>
        <r>
          <rPr>
            <b/>
            <sz val="8"/>
            <rFont val="Tahoma"/>
            <family val="2"/>
          </rPr>
          <t>Enter the applicable percent effort devoted to the project. The person months will calculate automatically.</t>
        </r>
      </text>
    </comment>
    <comment ref="H15" authorId="0">
      <text>
        <r>
          <rPr>
            <b/>
            <sz val="8"/>
            <rFont val="Tahoma"/>
            <family val="2"/>
          </rPr>
          <t>Enter the applicable percent effort devoted to the project. The person months will calculate automatically.</t>
        </r>
      </text>
    </comment>
    <comment ref="I15" authorId="0">
      <text>
        <r>
          <rPr>
            <b/>
            <sz val="8"/>
            <rFont val="Tahoma"/>
            <family val="2"/>
          </rPr>
          <t>Enter the applicable percent effort devoted to the project. The person months will calculate automatically.</t>
        </r>
      </text>
    </comment>
    <comment ref="M15" authorId="0">
      <text>
        <r>
          <rPr>
            <b/>
            <sz val="8"/>
            <rFont val="Tahoma"/>
            <family val="2"/>
          </rPr>
          <t>Enter the employee's Institutional Base Salary.</t>
        </r>
      </text>
    </comment>
    <comment ref="N15" authorId="0">
      <text>
        <r>
          <rPr>
            <b/>
            <sz val="8"/>
            <rFont val="Tahoma"/>
            <family val="2"/>
          </rPr>
          <t>Use only if no Institutional Base Salary exists.</t>
        </r>
      </text>
    </comment>
    <comment ref="G16" authorId="0">
      <text>
        <r>
          <rPr>
            <b/>
            <sz val="8"/>
            <rFont val="Tahoma"/>
            <family val="2"/>
          </rPr>
          <t>Enter the applicable percent effort devoted to the project. The person months will calculate automatically.</t>
        </r>
      </text>
    </comment>
    <comment ref="H16" authorId="0">
      <text>
        <r>
          <rPr>
            <b/>
            <sz val="8"/>
            <rFont val="Tahoma"/>
            <family val="2"/>
          </rPr>
          <t>Enter the applicable percent effort devoted to the project. The person months will calculate automatically.</t>
        </r>
      </text>
    </comment>
    <comment ref="I16" authorId="0">
      <text>
        <r>
          <rPr>
            <b/>
            <sz val="8"/>
            <rFont val="Tahoma"/>
            <family val="2"/>
          </rPr>
          <t>Enter the applicable percent effort devoted to the project. The person months will calculate automatically.</t>
        </r>
      </text>
    </comment>
    <comment ref="M16" authorId="0">
      <text>
        <r>
          <rPr>
            <b/>
            <sz val="8"/>
            <rFont val="Tahoma"/>
            <family val="2"/>
          </rPr>
          <t>Enter the employee's Institutional Base Salary.</t>
        </r>
      </text>
    </comment>
    <comment ref="N16" authorId="0">
      <text>
        <r>
          <rPr>
            <b/>
            <sz val="8"/>
            <rFont val="Tahoma"/>
            <family val="2"/>
          </rPr>
          <t>Use only if no Institutional Base Salary exists.</t>
        </r>
      </text>
    </comment>
    <comment ref="G17" authorId="0">
      <text>
        <r>
          <rPr>
            <b/>
            <sz val="8"/>
            <rFont val="Tahoma"/>
            <family val="2"/>
          </rPr>
          <t>Enter the applicable percent effort devoted to the project. The person months will calculate automatically.</t>
        </r>
      </text>
    </comment>
    <comment ref="H17" authorId="0">
      <text>
        <r>
          <rPr>
            <b/>
            <sz val="8"/>
            <rFont val="Tahoma"/>
            <family val="2"/>
          </rPr>
          <t>Enter the applicable percent effort devoted to the project. The person months will calculate automatically.</t>
        </r>
      </text>
    </comment>
    <comment ref="I17" authorId="0">
      <text>
        <r>
          <rPr>
            <b/>
            <sz val="8"/>
            <rFont val="Tahoma"/>
            <family val="2"/>
          </rPr>
          <t>Enter the applicable percent effort devoted to the project. The person months will calculate automatically.</t>
        </r>
      </text>
    </comment>
    <comment ref="M17" authorId="0">
      <text>
        <r>
          <rPr>
            <b/>
            <sz val="8"/>
            <rFont val="Tahoma"/>
            <family val="2"/>
          </rPr>
          <t>Enter the employee's Institutional Base Salary.</t>
        </r>
      </text>
    </comment>
    <comment ref="N17" authorId="0">
      <text>
        <r>
          <rPr>
            <b/>
            <sz val="8"/>
            <rFont val="Tahoma"/>
            <family val="2"/>
          </rPr>
          <t>Use only if no Institutional Base Salary exists.</t>
        </r>
      </text>
    </comment>
    <comment ref="G18" authorId="0">
      <text>
        <r>
          <rPr>
            <b/>
            <sz val="8"/>
            <rFont val="Tahoma"/>
            <family val="2"/>
          </rPr>
          <t>Enter the applicable percent effort devoted to the project. The person months will calculate automatically.</t>
        </r>
      </text>
    </comment>
    <comment ref="H18" authorId="0">
      <text>
        <r>
          <rPr>
            <b/>
            <sz val="8"/>
            <rFont val="Tahoma"/>
            <family val="2"/>
          </rPr>
          <t>Enter the applicable percent effort devoted to the project. The person months will calculate automatically.</t>
        </r>
      </text>
    </comment>
    <comment ref="I18" authorId="0">
      <text>
        <r>
          <rPr>
            <b/>
            <sz val="8"/>
            <rFont val="Tahoma"/>
            <family val="2"/>
          </rPr>
          <t>Enter the applicable percent effort devoted to the project. The person months will calculate automatically.</t>
        </r>
      </text>
    </comment>
    <comment ref="M18" authorId="0">
      <text>
        <r>
          <rPr>
            <b/>
            <sz val="8"/>
            <rFont val="Tahoma"/>
            <family val="2"/>
          </rPr>
          <t>Enter the employee's Institutional Base Salary.</t>
        </r>
      </text>
    </comment>
    <comment ref="N18" authorId="0">
      <text>
        <r>
          <rPr>
            <b/>
            <sz val="8"/>
            <rFont val="Tahoma"/>
            <family val="2"/>
          </rPr>
          <t>Use only if no Institutional Base Salary exists.</t>
        </r>
      </text>
    </comment>
    <comment ref="F86" authorId="0">
      <text>
        <r>
          <rPr>
            <b/>
            <sz val="8"/>
            <rFont val="Tahoma"/>
            <family val="2"/>
          </rPr>
          <t xml:space="preserve">Enter applicable F&amp;A rate here. Contact RAS for the current rate. </t>
        </r>
      </text>
    </comment>
    <comment ref="E30" authorId="1">
      <text>
        <r>
          <rPr>
            <b/>
            <sz val="9"/>
            <rFont val="Tahoma"/>
            <family val="2"/>
          </rPr>
          <t xml:space="preserve">Enter the fringed benefits rate for salaried employees. Contact RAS for the current rates. </t>
        </r>
        <r>
          <rPr>
            <sz val="9"/>
            <rFont val="Tahoma"/>
            <family val="2"/>
          </rPr>
          <t xml:space="preserve">
</t>
        </r>
      </text>
    </comment>
    <comment ref="E31" authorId="1">
      <text>
        <r>
          <rPr>
            <b/>
            <sz val="9"/>
            <rFont val="Tahoma"/>
            <family val="2"/>
          </rPr>
          <t xml:space="preserve">Enter the fringed benefits rate for waged employees. Contact RAS for the current rates. </t>
        </r>
        <r>
          <rPr>
            <sz val="9"/>
            <rFont val="Tahoma"/>
            <family val="2"/>
          </rPr>
          <t xml:space="preserve">
</t>
        </r>
      </text>
    </comment>
  </commentList>
</comments>
</file>

<file path=xl/comments3.xml><?xml version="1.0" encoding="utf-8"?>
<comments xmlns="http://schemas.openxmlformats.org/spreadsheetml/2006/main">
  <authors>
    <author>dconrad</author>
    <author>Smith, Leeroy A.</author>
  </authors>
  <commentList>
    <comment ref="G11" authorId="0">
      <text>
        <r>
          <rPr>
            <b/>
            <sz val="8"/>
            <rFont val="Tahoma"/>
            <family val="2"/>
          </rPr>
          <t>Enter the applicable percent effort devoted to the project. The person months will calculate automatically.</t>
        </r>
      </text>
    </comment>
    <comment ref="H11" authorId="0">
      <text>
        <r>
          <rPr>
            <b/>
            <sz val="8"/>
            <rFont val="Tahoma"/>
            <family val="2"/>
          </rPr>
          <t>Enter the applicable percent effort devoted to the project. The person months will calculate automatically.</t>
        </r>
      </text>
    </comment>
    <comment ref="I11" authorId="0">
      <text>
        <r>
          <rPr>
            <b/>
            <sz val="8"/>
            <rFont val="Tahoma"/>
            <family val="2"/>
          </rPr>
          <t>Enter the applicable percent effort devoted to the project. The person months will calculate automatically.</t>
        </r>
      </text>
    </comment>
    <comment ref="M11" authorId="0">
      <text>
        <r>
          <rPr>
            <b/>
            <sz val="8"/>
            <rFont val="Tahoma"/>
            <family val="2"/>
          </rPr>
          <t>Enter the employee's Institutional Base Salary.</t>
        </r>
        <r>
          <rPr>
            <sz val="8"/>
            <rFont val="Tahoma"/>
            <family val="2"/>
          </rPr>
          <t xml:space="preserve">
</t>
        </r>
      </text>
    </comment>
    <comment ref="N11" authorId="0">
      <text>
        <r>
          <rPr>
            <b/>
            <sz val="8"/>
            <rFont val="Tahoma"/>
            <family val="2"/>
          </rPr>
          <t>Use only if no Institutional Base Salary exists.</t>
        </r>
        <r>
          <rPr>
            <sz val="8"/>
            <rFont val="Tahoma"/>
            <family val="2"/>
          </rPr>
          <t xml:space="preserve">
</t>
        </r>
      </text>
    </comment>
    <comment ref="G12" authorId="0">
      <text>
        <r>
          <rPr>
            <b/>
            <sz val="8"/>
            <rFont val="Tahoma"/>
            <family val="2"/>
          </rPr>
          <t>Enter the applicable percent effort devoted to the project. The person months will calculate automatically.</t>
        </r>
      </text>
    </comment>
    <comment ref="H12" authorId="0">
      <text>
        <r>
          <rPr>
            <b/>
            <sz val="8"/>
            <rFont val="Tahoma"/>
            <family val="2"/>
          </rPr>
          <t>Enter the applicable percent effort devoted to the project. The person months will calculate automatically.</t>
        </r>
      </text>
    </comment>
    <comment ref="I12" authorId="0">
      <text>
        <r>
          <rPr>
            <b/>
            <sz val="8"/>
            <rFont val="Tahoma"/>
            <family val="2"/>
          </rPr>
          <t>Enter the applicable percent effort devoted to the project. The person months will calculate automatically.</t>
        </r>
      </text>
    </comment>
    <comment ref="M12" authorId="0">
      <text>
        <r>
          <rPr>
            <b/>
            <sz val="8"/>
            <rFont val="Tahoma"/>
            <family val="2"/>
          </rPr>
          <t>Enter the employee's Institutional Base Salary.</t>
        </r>
        <r>
          <rPr>
            <sz val="8"/>
            <rFont val="Tahoma"/>
            <family val="2"/>
          </rPr>
          <t xml:space="preserve">
</t>
        </r>
      </text>
    </comment>
    <comment ref="N12" authorId="0">
      <text>
        <r>
          <rPr>
            <b/>
            <sz val="8"/>
            <rFont val="Tahoma"/>
            <family val="2"/>
          </rPr>
          <t>Use only if no Institutional Base Salary exists.</t>
        </r>
      </text>
    </comment>
    <comment ref="G13" authorId="0">
      <text>
        <r>
          <rPr>
            <b/>
            <sz val="8"/>
            <rFont val="Tahoma"/>
            <family val="2"/>
          </rPr>
          <t>Enter the applicable percent effort devoted to the project. The person months will calculate automatically.</t>
        </r>
      </text>
    </comment>
    <comment ref="H13" authorId="0">
      <text>
        <r>
          <rPr>
            <b/>
            <sz val="8"/>
            <rFont val="Tahoma"/>
            <family val="2"/>
          </rPr>
          <t>Enter the applicable percent effort devoted to the project. The person months will calculate automatically.</t>
        </r>
      </text>
    </comment>
    <comment ref="I13" authorId="0">
      <text>
        <r>
          <rPr>
            <b/>
            <sz val="8"/>
            <rFont val="Tahoma"/>
            <family val="2"/>
          </rPr>
          <t>Enter the applicable percent effort devoted to the project. The person months will calculate automatically.</t>
        </r>
      </text>
    </comment>
    <comment ref="M13" authorId="0">
      <text>
        <r>
          <rPr>
            <b/>
            <sz val="8"/>
            <rFont val="Tahoma"/>
            <family val="2"/>
          </rPr>
          <t>Enter the employee's Institutional Base Salary.</t>
        </r>
        <r>
          <rPr>
            <sz val="8"/>
            <rFont val="Tahoma"/>
            <family val="2"/>
          </rPr>
          <t xml:space="preserve">
</t>
        </r>
      </text>
    </comment>
    <comment ref="N13" authorId="0">
      <text>
        <r>
          <rPr>
            <b/>
            <sz val="8"/>
            <rFont val="Tahoma"/>
            <family val="2"/>
          </rPr>
          <t>Use only if no Institutional Base Salary exists.</t>
        </r>
      </text>
    </comment>
    <comment ref="G14" authorId="0">
      <text>
        <r>
          <rPr>
            <b/>
            <sz val="8"/>
            <rFont val="Tahoma"/>
            <family val="2"/>
          </rPr>
          <t>Enter the applicable percent effort devoted to the project. The person months will calculate automatically.</t>
        </r>
      </text>
    </comment>
    <comment ref="H14" authorId="0">
      <text>
        <r>
          <rPr>
            <b/>
            <sz val="8"/>
            <rFont val="Tahoma"/>
            <family val="2"/>
          </rPr>
          <t>Enter the applicable percent effort devoted to the project. The person months will calculate automatically.</t>
        </r>
      </text>
    </comment>
    <comment ref="I14" authorId="0">
      <text>
        <r>
          <rPr>
            <b/>
            <sz val="8"/>
            <rFont val="Tahoma"/>
            <family val="2"/>
          </rPr>
          <t>Enter the applicable percent effort devoted to the project. The person months will calculate automatically.</t>
        </r>
      </text>
    </comment>
    <comment ref="M14" authorId="0">
      <text>
        <r>
          <rPr>
            <b/>
            <sz val="8"/>
            <rFont val="Tahoma"/>
            <family val="2"/>
          </rPr>
          <t>Enter the employee's Institutional Base Salary.</t>
        </r>
        <r>
          <rPr>
            <sz val="8"/>
            <rFont val="Tahoma"/>
            <family val="2"/>
          </rPr>
          <t xml:space="preserve">
</t>
        </r>
      </text>
    </comment>
    <comment ref="N14" authorId="0">
      <text>
        <r>
          <rPr>
            <b/>
            <sz val="8"/>
            <rFont val="Tahoma"/>
            <family val="2"/>
          </rPr>
          <t>Use only if no Institutional Base Salary exists.</t>
        </r>
      </text>
    </comment>
    <comment ref="G15" authorId="0">
      <text>
        <r>
          <rPr>
            <b/>
            <sz val="8"/>
            <rFont val="Tahoma"/>
            <family val="2"/>
          </rPr>
          <t>Enter the applicable percent effort devoted to the project. The person months will calculate automatically.</t>
        </r>
      </text>
    </comment>
    <comment ref="H15" authorId="0">
      <text>
        <r>
          <rPr>
            <b/>
            <sz val="8"/>
            <rFont val="Tahoma"/>
            <family val="2"/>
          </rPr>
          <t>Enter the applicable percent effort devoted to the project. The person months will calculate automatically.</t>
        </r>
      </text>
    </comment>
    <comment ref="I15" authorId="0">
      <text>
        <r>
          <rPr>
            <b/>
            <sz val="8"/>
            <rFont val="Tahoma"/>
            <family val="2"/>
          </rPr>
          <t>Enter the applicable percent effort devoted to the project. The person months will calculate automatically.</t>
        </r>
      </text>
    </comment>
    <comment ref="M15" authorId="0">
      <text>
        <r>
          <rPr>
            <b/>
            <sz val="8"/>
            <rFont val="Tahoma"/>
            <family val="2"/>
          </rPr>
          <t>Enter the employee's Institutional Base Salary.</t>
        </r>
      </text>
    </comment>
    <comment ref="N15" authorId="0">
      <text>
        <r>
          <rPr>
            <b/>
            <sz val="8"/>
            <rFont val="Tahoma"/>
            <family val="2"/>
          </rPr>
          <t>Use only if no Institutional Base Salary exists.</t>
        </r>
      </text>
    </comment>
    <comment ref="G16" authorId="0">
      <text>
        <r>
          <rPr>
            <b/>
            <sz val="8"/>
            <rFont val="Tahoma"/>
            <family val="2"/>
          </rPr>
          <t>Enter the applicable percent effort devoted to the project. The person months will calculate automatically.</t>
        </r>
      </text>
    </comment>
    <comment ref="H16" authorId="0">
      <text>
        <r>
          <rPr>
            <b/>
            <sz val="8"/>
            <rFont val="Tahoma"/>
            <family val="2"/>
          </rPr>
          <t>Enter the applicable percent effort devoted to the project. The person months will calculate automatically.</t>
        </r>
      </text>
    </comment>
    <comment ref="I16" authorId="0">
      <text>
        <r>
          <rPr>
            <b/>
            <sz val="8"/>
            <rFont val="Tahoma"/>
            <family val="2"/>
          </rPr>
          <t>Enter the applicable percent effort devoted to the project. The person months will calculate automatically.</t>
        </r>
      </text>
    </comment>
    <comment ref="M16" authorId="0">
      <text>
        <r>
          <rPr>
            <b/>
            <sz val="8"/>
            <rFont val="Tahoma"/>
            <family val="2"/>
          </rPr>
          <t>Enter the employee's Institutional Base Salary.</t>
        </r>
      </text>
    </comment>
    <comment ref="N16" authorId="0">
      <text>
        <r>
          <rPr>
            <b/>
            <sz val="8"/>
            <rFont val="Tahoma"/>
            <family val="2"/>
          </rPr>
          <t>Use only if no Institutional Base Salary exists.</t>
        </r>
      </text>
    </comment>
    <comment ref="G17" authorId="0">
      <text>
        <r>
          <rPr>
            <b/>
            <sz val="8"/>
            <rFont val="Tahoma"/>
            <family val="2"/>
          </rPr>
          <t>Enter the applicable percent effort devoted to the project. The person months will calculate automatically.</t>
        </r>
      </text>
    </comment>
    <comment ref="H17" authorId="0">
      <text>
        <r>
          <rPr>
            <b/>
            <sz val="8"/>
            <rFont val="Tahoma"/>
            <family val="2"/>
          </rPr>
          <t>Enter the applicable percent effort devoted to the project. The person months will calculate automatically.</t>
        </r>
      </text>
    </comment>
    <comment ref="I17" authorId="0">
      <text>
        <r>
          <rPr>
            <b/>
            <sz val="8"/>
            <rFont val="Tahoma"/>
            <family val="2"/>
          </rPr>
          <t>Enter the applicable percent effort devoted to the project. The person months will calculate automatically.</t>
        </r>
      </text>
    </comment>
    <comment ref="M17" authorId="0">
      <text>
        <r>
          <rPr>
            <b/>
            <sz val="8"/>
            <rFont val="Tahoma"/>
            <family val="2"/>
          </rPr>
          <t>Enter the employee's Institutional Base Salary.</t>
        </r>
      </text>
    </comment>
    <comment ref="N17" authorId="0">
      <text>
        <r>
          <rPr>
            <b/>
            <sz val="8"/>
            <rFont val="Tahoma"/>
            <family val="2"/>
          </rPr>
          <t>Use only if no Institutional Base Salary exists.</t>
        </r>
      </text>
    </comment>
    <comment ref="G18" authorId="0">
      <text>
        <r>
          <rPr>
            <b/>
            <sz val="8"/>
            <rFont val="Tahoma"/>
            <family val="2"/>
          </rPr>
          <t>Enter the applicable percent effort devoted to the project. The person months will calculate automatically.</t>
        </r>
      </text>
    </comment>
    <comment ref="H18" authorId="0">
      <text>
        <r>
          <rPr>
            <b/>
            <sz val="8"/>
            <rFont val="Tahoma"/>
            <family val="2"/>
          </rPr>
          <t>Enter the applicable percent effort devoted to the project. The person months will calculate automatically.</t>
        </r>
      </text>
    </comment>
    <comment ref="I18" authorId="0">
      <text>
        <r>
          <rPr>
            <b/>
            <sz val="8"/>
            <rFont val="Tahoma"/>
            <family val="2"/>
          </rPr>
          <t>Enter the applicable percent effort devoted to the project. The person months will calculate automatically.</t>
        </r>
      </text>
    </comment>
    <comment ref="M18" authorId="0">
      <text>
        <r>
          <rPr>
            <b/>
            <sz val="8"/>
            <rFont val="Tahoma"/>
            <family val="2"/>
          </rPr>
          <t>Enter the employee's Institutional Base Salary.</t>
        </r>
      </text>
    </comment>
    <comment ref="N18" authorId="0">
      <text>
        <r>
          <rPr>
            <b/>
            <sz val="8"/>
            <rFont val="Tahoma"/>
            <family val="2"/>
          </rPr>
          <t>Use only if no Institutional Base Salary exists.</t>
        </r>
      </text>
    </comment>
    <comment ref="F86" authorId="0">
      <text>
        <r>
          <rPr>
            <b/>
            <sz val="8"/>
            <rFont val="Tahoma"/>
            <family val="2"/>
          </rPr>
          <t xml:space="preserve">Enter applicable F&amp;A rate here. Contact RAS for the current rate. </t>
        </r>
      </text>
    </comment>
    <comment ref="E30" authorId="1">
      <text>
        <r>
          <rPr>
            <b/>
            <sz val="9"/>
            <rFont val="Tahoma"/>
            <family val="2"/>
          </rPr>
          <t xml:space="preserve">Enter the fringed benefits rate for salaried employees. Contact RAS for the current rates. </t>
        </r>
        <r>
          <rPr>
            <sz val="9"/>
            <rFont val="Tahoma"/>
            <family val="2"/>
          </rPr>
          <t xml:space="preserve">
</t>
        </r>
      </text>
    </comment>
    <comment ref="E31" authorId="1">
      <text>
        <r>
          <rPr>
            <b/>
            <sz val="9"/>
            <rFont val="Tahoma"/>
            <family val="2"/>
          </rPr>
          <t xml:space="preserve">Enter the fringed benefits rate for waged employees. Contact RAS for the current rates. </t>
        </r>
        <r>
          <rPr>
            <sz val="9"/>
            <rFont val="Tahoma"/>
            <family val="2"/>
          </rPr>
          <t xml:space="preserve">
</t>
        </r>
      </text>
    </comment>
  </commentList>
</comments>
</file>

<file path=xl/comments4.xml><?xml version="1.0" encoding="utf-8"?>
<comments xmlns="http://schemas.openxmlformats.org/spreadsheetml/2006/main">
  <authors>
    <author>dconrad</author>
    <author>Smith, Leeroy A.</author>
  </authors>
  <commentList>
    <comment ref="G11" authorId="0">
      <text>
        <r>
          <rPr>
            <b/>
            <sz val="8"/>
            <rFont val="Tahoma"/>
            <family val="2"/>
          </rPr>
          <t>Enter the applicable percent effort devoted to the project. The person months will calculate automatically.</t>
        </r>
      </text>
    </comment>
    <comment ref="H11" authorId="0">
      <text>
        <r>
          <rPr>
            <b/>
            <sz val="8"/>
            <rFont val="Tahoma"/>
            <family val="2"/>
          </rPr>
          <t>Enter the applicable percent effort devoted to the project. The person months will calculate automatically.</t>
        </r>
      </text>
    </comment>
    <comment ref="I11" authorId="0">
      <text>
        <r>
          <rPr>
            <b/>
            <sz val="8"/>
            <rFont val="Tahoma"/>
            <family val="2"/>
          </rPr>
          <t>Enter the applicable percent effort devoted to the project. The person months will calculate automatically.</t>
        </r>
      </text>
    </comment>
    <comment ref="M11" authorId="0">
      <text>
        <r>
          <rPr>
            <b/>
            <sz val="8"/>
            <rFont val="Tahoma"/>
            <family val="2"/>
          </rPr>
          <t>Enter the employee's Institutional Base Salary.</t>
        </r>
        <r>
          <rPr>
            <sz val="8"/>
            <rFont val="Tahoma"/>
            <family val="2"/>
          </rPr>
          <t xml:space="preserve">
</t>
        </r>
      </text>
    </comment>
    <comment ref="N11" authorId="0">
      <text>
        <r>
          <rPr>
            <b/>
            <sz val="8"/>
            <rFont val="Tahoma"/>
            <family val="2"/>
          </rPr>
          <t>Use only if no Institutional Base Salary exists.</t>
        </r>
        <r>
          <rPr>
            <sz val="8"/>
            <rFont val="Tahoma"/>
            <family val="2"/>
          </rPr>
          <t xml:space="preserve">
</t>
        </r>
      </text>
    </comment>
    <comment ref="G12" authorId="0">
      <text>
        <r>
          <rPr>
            <b/>
            <sz val="8"/>
            <rFont val="Tahoma"/>
            <family val="2"/>
          </rPr>
          <t>Enter the applicable percent effort devoted to the project. The person months will calculate automatically.</t>
        </r>
      </text>
    </comment>
    <comment ref="H12" authorId="0">
      <text>
        <r>
          <rPr>
            <b/>
            <sz val="8"/>
            <rFont val="Tahoma"/>
            <family val="2"/>
          </rPr>
          <t>Enter the applicable percent effort devoted to the project. The person months will calculate automatically.</t>
        </r>
      </text>
    </comment>
    <comment ref="I12" authorId="0">
      <text>
        <r>
          <rPr>
            <b/>
            <sz val="8"/>
            <rFont val="Tahoma"/>
            <family val="2"/>
          </rPr>
          <t>Enter the applicable percent effort devoted to the project. The person months will calculate automatically.</t>
        </r>
      </text>
    </comment>
    <comment ref="M12" authorId="0">
      <text>
        <r>
          <rPr>
            <b/>
            <sz val="8"/>
            <rFont val="Tahoma"/>
            <family val="2"/>
          </rPr>
          <t>Enter the employee's Institutional Base Salary.</t>
        </r>
        <r>
          <rPr>
            <sz val="8"/>
            <rFont val="Tahoma"/>
            <family val="2"/>
          </rPr>
          <t xml:space="preserve">
</t>
        </r>
      </text>
    </comment>
    <comment ref="N12" authorId="0">
      <text>
        <r>
          <rPr>
            <b/>
            <sz val="8"/>
            <rFont val="Tahoma"/>
            <family val="2"/>
          </rPr>
          <t>Use only if no Institutional Base Salary exists.</t>
        </r>
      </text>
    </comment>
    <comment ref="G13" authorId="0">
      <text>
        <r>
          <rPr>
            <b/>
            <sz val="8"/>
            <rFont val="Tahoma"/>
            <family val="2"/>
          </rPr>
          <t>Enter the applicable percent effort devoted to the project. The person months will calculate automatically.</t>
        </r>
      </text>
    </comment>
    <comment ref="H13" authorId="0">
      <text>
        <r>
          <rPr>
            <b/>
            <sz val="8"/>
            <rFont val="Tahoma"/>
            <family val="2"/>
          </rPr>
          <t>Enter the applicable percent effort devoted to the project. The person months will calculate automatically.</t>
        </r>
      </text>
    </comment>
    <comment ref="I13" authorId="0">
      <text>
        <r>
          <rPr>
            <b/>
            <sz val="8"/>
            <rFont val="Tahoma"/>
            <family val="2"/>
          </rPr>
          <t>Enter the applicable percent effort devoted to the project. The person months will calculate automatically.</t>
        </r>
      </text>
    </comment>
    <comment ref="M13" authorId="0">
      <text>
        <r>
          <rPr>
            <b/>
            <sz val="8"/>
            <rFont val="Tahoma"/>
            <family val="2"/>
          </rPr>
          <t>Enter the employee's Institutional Base Salary.</t>
        </r>
        <r>
          <rPr>
            <sz val="8"/>
            <rFont val="Tahoma"/>
            <family val="2"/>
          </rPr>
          <t xml:space="preserve">
</t>
        </r>
      </text>
    </comment>
    <comment ref="N13" authorId="0">
      <text>
        <r>
          <rPr>
            <b/>
            <sz val="8"/>
            <rFont val="Tahoma"/>
            <family val="2"/>
          </rPr>
          <t>Use only if no Institutional Base Salary exists.</t>
        </r>
      </text>
    </comment>
    <comment ref="G14" authorId="0">
      <text>
        <r>
          <rPr>
            <b/>
            <sz val="8"/>
            <rFont val="Tahoma"/>
            <family val="2"/>
          </rPr>
          <t>Enter the applicable percent effort devoted to the project. The person months will calculate automatically.</t>
        </r>
      </text>
    </comment>
    <comment ref="H14" authorId="0">
      <text>
        <r>
          <rPr>
            <b/>
            <sz val="8"/>
            <rFont val="Tahoma"/>
            <family val="2"/>
          </rPr>
          <t>Enter the applicable percent effort devoted to the project. The person months will calculate automatically.</t>
        </r>
      </text>
    </comment>
    <comment ref="I14" authorId="0">
      <text>
        <r>
          <rPr>
            <b/>
            <sz val="8"/>
            <rFont val="Tahoma"/>
            <family val="2"/>
          </rPr>
          <t>Enter the applicable percent effort devoted to the project. The person months will calculate automatically.</t>
        </r>
      </text>
    </comment>
    <comment ref="M14" authorId="0">
      <text>
        <r>
          <rPr>
            <b/>
            <sz val="8"/>
            <rFont val="Tahoma"/>
            <family val="2"/>
          </rPr>
          <t>Enter the employee's Institutional Base Salary.</t>
        </r>
        <r>
          <rPr>
            <sz val="8"/>
            <rFont val="Tahoma"/>
            <family val="2"/>
          </rPr>
          <t xml:space="preserve">
</t>
        </r>
      </text>
    </comment>
    <comment ref="N14" authorId="0">
      <text>
        <r>
          <rPr>
            <b/>
            <sz val="8"/>
            <rFont val="Tahoma"/>
            <family val="2"/>
          </rPr>
          <t>Use only if no Institutional Base Salary exists.</t>
        </r>
      </text>
    </comment>
    <comment ref="G15" authorId="0">
      <text>
        <r>
          <rPr>
            <b/>
            <sz val="8"/>
            <rFont val="Tahoma"/>
            <family val="2"/>
          </rPr>
          <t>Enter the applicable percent effort devoted to the project. The person months will calculate automatically.</t>
        </r>
      </text>
    </comment>
    <comment ref="H15" authorId="0">
      <text>
        <r>
          <rPr>
            <b/>
            <sz val="8"/>
            <rFont val="Tahoma"/>
            <family val="2"/>
          </rPr>
          <t>Enter the applicable percent effort devoted to the project. The person months will calculate automatically.</t>
        </r>
      </text>
    </comment>
    <comment ref="I15" authorId="0">
      <text>
        <r>
          <rPr>
            <b/>
            <sz val="8"/>
            <rFont val="Tahoma"/>
            <family val="2"/>
          </rPr>
          <t>Enter the applicable percent effort devoted to the project. The person months will calculate automatically.</t>
        </r>
      </text>
    </comment>
    <comment ref="M15" authorId="0">
      <text>
        <r>
          <rPr>
            <b/>
            <sz val="8"/>
            <rFont val="Tahoma"/>
            <family val="2"/>
          </rPr>
          <t>Enter the employee's Institutional Base Salary.</t>
        </r>
      </text>
    </comment>
    <comment ref="N15" authorId="0">
      <text>
        <r>
          <rPr>
            <b/>
            <sz val="8"/>
            <rFont val="Tahoma"/>
            <family val="2"/>
          </rPr>
          <t>Use only if no Institutional Base Salary exists.</t>
        </r>
      </text>
    </comment>
    <comment ref="G16" authorId="0">
      <text>
        <r>
          <rPr>
            <b/>
            <sz val="8"/>
            <rFont val="Tahoma"/>
            <family val="2"/>
          </rPr>
          <t>Enter the applicable percent effort devoted to the project. The person months will calculate automatically.</t>
        </r>
      </text>
    </comment>
    <comment ref="H16" authorId="0">
      <text>
        <r>
          <rPr>
            <b/>
            <sz val="8"/>
            <rFont val="Tahoma"/>
            <family val="2"/>
          </rPr>
          <t>Enter the applicable percent effort devoted to the project. The person months will calculate automatically.</t>
        </r>
      </text>
    </comment>
    <comment ref="I16" authorId="0">
      <text>
        <r>
          <rPr>
            <b/>
            <sz val="8"/>
            <rFont val="Tahoma"/>
            <family val="2"/>
          </rPr>
          <t>Enter the applicable percent effort devoted to the project. The person months will calculate automatically.</t>
        </r>
      </text>
    </comment>
    <comment ref="M16" authorId="0">
      <text>
        <r>
          <rPr>
            <b/>
            <sz val="8"/>
            <rFont val="Tahoma"/>
            <family val="2"/>
          </rPr>
          <t>Enter the employee's Institutional Base Salary.</t>
        </r>
      </text>
    </comment>
    <comment ref="N16" authorId="0">
      <text>
        <r>
          <rPr>
            <b/>
            <sz val="8"/>
            <rFont val="Tahoma"/>
            <family val="2"/>
          </rPr>
          <t>Use only if no Institutional Base Salary exists.</t>
        </r>
      </text>
    </comment>
    <comment ref="G17" authorId="0">
      <text>
        <r>
          <rPr>
            <b/>
            <sz val="8"/>
            <rFont val="Tahoma"/>
            <family val="2"/>
          </rPr>
          <t>Enter the applicable percent effort devoted to the project. The person months will calculate automatically.</t>
        </r>
      </text>
    </comment>
    <comment ref="H17" authorId="0">
      <text>
        <r>
          <rPr>
            <b/>
            <sz val="8"/>
            <rFont val="Tahoma"/>
            <family val="2"/>
          </rPr>
          <t>Enter the applicable percent effort devoted to the project. The person months will calculate automatically.</t>
        </r>
      </text>
    </comment>
    <comment ref="I17" authorId="0">
      <text>
        <r>
          <rPr>
            <b/>
            <sz val="8"/>
            <rFont val="Tahoma"/>
            <family val="2"/>
          </rPr>
          <t>Enter the applicable percent effort devoted to the project. The person months will calculate automatically.</t>
        </r>
      </text>
    </comment>
    <comment ref="M17" authorId="0">
      <text>
        <r>
          <rPr>
            <b/>
            <sz val="8"/>
            <rFont val="Tahoma"/>
            <family val="2"/>
          </rPr>
          <t>Enter the employee's Institutional Base Salary.</t>
        </r>
      </text>
    </comment>
    <comment ref="N17" authorId="0">
      <text>
        <r>
          <rPr>
            <b/>
            <sz val="8"/>
            <rFont val="Tahoma"/>
            <family val="2"/>
          </rPr>
          <t>Use only if no Institutional Base Salary exists.</t>
        </r>
      </text>
    </comment>
    <comment ref="G18" authorId="0">
      <text>
        <r>
          <rPr>
            <b/>
            <sz val="8"/>
            <rFont val="Tahoma"/>
            <family val="2"/>
          </rPr>
          <t>Enter the applicable percent effort devoted to the project. The person months will calculate automatically.</t>
        </r>
      </text>
    </comment>
    <comment ref="H18" authorId="0">
      <text>
        <r>
          <rPr>
            <b/>
            <sz val="8"/>
            <rFont val="Tahoma"/>
            <family val="2"/>
          </rPr>
          <t>Enter the applicable percent effort devoted to the project. The person months will calculate automatically.</t>
        </r>
      </text>
    </comment>
    <comment ref="I18" authorId="0">
      <text>
        <r>
          <rPr>
            <b/>
            <sz val="8"/>
            <rFont val="Tahoma"/>
            <family val="2"/>
          </rPr>
          <t>Enter the applicable percent effort devoted to the project. The person months will calculate automatically.</t>
        </r>
      </text>
    </comment>
    <comment ref="M18" authorId="0">
      <text>
        <r>
          <rPr>
            <b/>
            <sz val="8"/>
            <rFont val="Tahoma"/>
            <family val="2"/>
          </rPr>
          <t>Enter the employee's Institutional Base Salary.</t>
        </r>
      </text>
    </comment>
    <comment ref="N18" authorId="0">
      <text>
        <r>
          <rPr>
            <b/>
            <sz val="8"/>
            <rFont val="Tahoma"/>
            <family val="2"/>
          </rPr>
          <t>Use only if no Institutional Base Salary exists.</t>
        </r>
      </text>
    </comment>
    <comment ref="F86" authorId="0">
      <text>
        <r>
          <rPr>
            <b/>
            <sz val="8"/>
            <rFont val="Tahoma"/>
            <family val="2"/>
          </rPr>
          <t xml:space="preserve">Enter applicable F&amp;A rate here. Contact RAS for the current rate. </t>
        </r>
      </text>
    </comment>
    <comment ref="E30" authorId="1">
      <text>
        <r>
          <rPr>
            <b/>
            <sz val="9"/>
            <rFont val="Tahoma"/>
            <family val="2"/>
          </rPr>
          <t xml:space="preserve">Enter the fringed benefits rate for salaried employees. Contact RAS for the current rates. </t>
        </r>
        <r>
          <rPr>
            <sz val="9"/>
            <rFont val="Tahoma"/>
            <family val="2"/>
          </rPr>
          <t xml:space="preserve">
</t>
        </r>
      </text>
    </comment>
    <comment ref="E31" authorId="1">
      <text>
        <r>
          <rPr>
            <b/>
            <sz val="9"/>
            <rFont val="Tahoma"/>
            <family val="2"/>
          </rPr>
          <t xml:space="preserve">Enter the fringed benefits rate for waged employees. Contact RAS for the current rates. </t>
        </r>
        <r>
          <rPr>
            <sz val="9"/>
            <rFont val="Tahoma"/>
            <family val="2"/>
          </rPr>
          <t xml:space="preserve">
</t>
        </r>
      </text>
    </comment>
  </commentList>
</comments>
</file>

<file path=xl/comments5.xml><?xml version="1.0" encoding="utf-8"?>
<comments xmlns="http://schemas.openxmlformats.org/spreadsheetml/2006/main">
  <authors>
    <author>dconrad</author>
    <author>Smith, Leeroy A.</author>
  </authors>
  <commentList>
    <comment ref="G11" authorId="0">
      <text>
        <r>
          <rPr>
            <b/>
            <sz val="8"/>
            <rFont val="Tahoma"/>
            <family val="2"/>
          </rPr>
          <t>Enter the applicable percent effort devoted to the project. The person months will calculate automatically.</t>
        </r>
      </text>
    </comment>
    <comment ref="H11" authorId="0">
      <text>
        <r>
          <rPr>
            <b/>
            <sz val="8"/>
            <rFont val="Tahoma"/>
            <family val="2"/>
          </rPr>
          <t>Enter the applicable percent effort devoted to the project. The person months will calculate automatically.</t>
        </r>
      </text>
    </comment>
    <comment ref="I11" authorId="0">
      <text>
        <r>
          <rPr>
            <b/>
            <sz val="8"/>
            <rFont val="Tahoma"/>
            <family val="2"/>
          </rPr>
          <t>Enter the applicable percent effort devoted to the project. The person months will calculate automatically.</t>
        </r>
      </text>
    </comment>
    <comment ref="M11" authorId="0">
      <text>
        <r>
          <rPr>
            <b/>
            <sz val="8"/>
            <rFont val="Tahoma"/>
            <family val="2"/>
          </rPr>
          <t>Enter the employee's Institutional Base Salary.</t>
        </r>
        <r>
          <rPr>
            <sz val="8"/>
            <rFont val="Tahoma"/>
            <family val="2"/>
          </rPr>
          <t xml:space="preserve">
</t>
        </r>
      </text>
    </comment>
    <comment ref="N11" authorId="0">
      <text>
        <r>
          <rPr>
            <b/>
            <sz val="8"/>
            <rFont val="Tahoma"/>
            <family val="2"/>
          </rPr>
          <t>Use only if no Institutional Base Salary exists.</t>
        </r>
        <r>
          <rPr>
            <sz val="8"/>
            <rFont val="Tahoma"/>
            <family val="2"/>
          </rPr>
          <t xml:space="preserve">
</t>
        </r>
      </text>
    </comment>
    <comment ref="G12" authorId="0">
      <text>
        <r>
          <rPr>
            <b/>
            <sz val="8"/>
            <rFont val="Tahoma"/>
            <family val="2"/>
          </rPr>
          <t>Enter the applicable percent effort devoted to the project. The person months will calculate automatically.</t>
        </r>
      </text>
    </comment>
    <comment ref="H12" authorId="0">
      <text>
        <r>
          <rPr>
            <b/>
            <sz val="8"/>
            <rFont val="Tahoma"/>
            <family val="2"/>
          </rPr>
          <t>Enter the applicable percent effort devoted to the project. The person months will calculate automatically.</t>
        </r>
      </text>
    </comment>
    <comment ref="I12" authorId="0">
      <text>
        <r>
          <rPr>
            <b/>
            <sz val="8"/>
            <rFont val="Tahoma"/>
            <family val="2"/>
          </rPr>
          <t>Enter the applicable percent effort devoted to the project. The person months will calculate automatically.</t>
        </r>
      </text>
    </comment>
    <comment ref="M12" authorId="0">
      <text>
        <r>
          <rPr>
            <b/>
            <sz val="8"/>
            <rFont val="Tahoma"/>
            <family val="2"/>
          </rPr>
          <t>Enter the employee's Institutional Base Salary.</t>
        </r>
        <r>
          <rPr>
            <sz val="8"/>
            <rFont val="Tahoma"/>
            <family val="2"/>
          </rPr>
          <t xml:space="preserve">
</t>
        </r>
      </text>
    </comment>
    <comment ref="N12" authorId="0">
      <text>
        <r>
          <rPr>
            <b/>
            <sz val="8"/>
            <rFont val="Tahoma"/>
            <family val="2"/>
          </rPr>
          <t>Use only if no Institutional Base Salary exists.</t>
        </r>
      </text>
    </comment>
    <comment ref="G13" authorId="0">
      <text>
        <r>
          <rPr>
            <b/>
            <sz val="8"/>
            <rFont val="Tahoma"/>
            <family val="2"/>
          </rPr>
          <t>Enter the applicable percent effort devoted to the project. The person months will calculate automatically.</t>
        </r>
      </text>
    </comment>
    <comment ref="H13" authorId="0">
      <text>
        <r>
          <rPr>
            <b/>
            <sz val="8"/>
            <rFont val="Tahoma"/>
            <family val="2"/>
          </rPr>
          <t>Enter the applicable percent effort devoted to the project. The person months will calculate automatically.</t>
        </r>
      </text>
    </comment>
    <comment ref="I13" authorId="0">
      <text>
        <r>
          <rPr>
            <b/>
            <sz val="8"/>
            <rFont val="Tahoma"/>
            <family val="2"/>
          </rPr>
          <t>Enter the applicable percent effort devoted to the project. The person months will calculate automatically.</t>
        </r>
      </text>
    </comment>
    <comment ref="M13" authorId="0">
      <text>
        <r>
          <rPr>
            <b/>
            <sz val="8"/>
            <rFont val="Tahoma"/>
            <family val="2"/>
          </rPr>
          <t>Enter the employee's Institutional Base Salary.</t>
        </r>
        <r>
          <rPr>
            <sz val="8"/>
            <rFont val="Tahoma"/>
            <family val="2"/>
          </rPr>
          <t xml:space="preserve">
</t>
        </r>
      </text>
    </comment>
    <comment ref="N13" authorId="0">
      <text>
        <r>
          <rPr>
            <b/>
            <sz val="8"/>
            <rFont val="Tahoma"/>
            <family val="2"/>
          </rPr>
          <t>Use only if no Institutional Base Salary exists.</t>
        </r>
      </text>
    </comment>
    <comment ref="G14" authorId="0">
      <text>
        <r>
          <rPr>
            <b/>
            <sz val="8"/>
            <rFont val="Tahoma"/>
            <family val="2"/>
          </rPr>
          <t>Enter the applicable percent effort devoted to the project. The person months will calculate automatically.</t>
        </r>
      </text>
    </comment>
    <comment ref="H14" authorId="0">
      <text>
        <r>
          <rPr>
            <b/>
            <sz val="8"/>
            <rFont val="Tahoma"/>
            <family val="2"/>
          </rPr>
          <t>Enter the applicable percent effort devoted to the project. The person months will calculate automatically.</t>
        </r>
      </text>
    </comment>
    <comment ref="I14" authorId="0">
      <text>
        <r>
          <rPr>
            <b/>
            <sz val="8"/>
            <rFont val="Tahoma"/>
            <family val="2"/>
          </rPr>
          <t>Enter the applicable percent effort devoted to the project. The person months will calculate automatically.</t>
        </r>
      </text>
    </comment>
    <comment ref="M14" authorId="0">
      <text>
        <r>
          <rPr>
            <b/>
            <sz val="8"/>
            <rFont val="Tahoma"/>
            <family val="2"/>
          </rPr>
          <t>Enter the employee's Institutional Base Salary.</t>
        </r>
        <r>
          <rPr>
            <sz val="8"/>
            <rFont val="Tahoma"/>
            <family val="2"/>
          </rPr>
          <t xml:space="preserve">
</t>
        </r>
      </text>
    </comment>
    <comment ref="N14" authorId="0">
      <text>
        <r>
          <rPr>
            <b/>
            <sz val="8"/>
            <rFont val="Tahoma"/>
            <family val="2"/>
          </rPr>
          <t>Use only if no Institutional Base Salary exists.</t>
        </r>
      </text>
    </comment>
    <comment ref="G15" authorId="0">
      <text>
        <r>
          <rPr>
            <b/>
            <sz val="8"/>
            <rFont val="Tahoma"/>
            <family val="2"/>
          </rPr>
          <t>Enter the applicable percent effort devoted to the project. The person months will calculate automatically.</t>
        </r>
      </text>
    </comment>
    <comment ref="H15" authorId="0">
      <text>
        <r>
          <rPr>
            <b/>
            <sz val="8"/>
            <rFont val="Tahoma"/>
            <family val="2"/>
          </rPr>
          <t>Enter the applicable percent effort devoted to the project. The person months will calculate automatically.</t>
        </r>
      </text>
    </comment>
    <comment ref="I15" authorId="0">
      <text>
        <r>
          <rPr>
            <b/>
            <sz val="8"/>
            <rFont val="Tahoma"/>
            <family val="2"/>
          </rPr>
          <t>Enter the applicable percent effort devoted to the project. The person months will calculate automatically.</t>
        </r>
      </text>
    </comment>
    <comment ref="M15" authorId="0">
      <text>
        <r>
          <rPr>
            <b/>
            <sz val="8"/>
            <rFont val="Tahoma"/>
            <family val="2"/>
          </rPr>
          <t>Enter the employee's Institutional Base Salary.</t>
        </r>
      </text>
    </comment>
    <comment ref="N15" authorId="0">
      <text>
        <r>
          <rPr>
            <b/>
            <sz val="8"/>
            <rFont val="Tahoma"/>
            <family val="2"/>
          </rPr>
          <t>Use only if no Institutional Base Salary exists.</t>
        </r>
      </text>
    </comment>
    <comment ref="G16" authorId="0">
      <text>
        <r>
          <rPr>
            <b/>
            <sz val="8"/>
            <rFont val="Tahoma"/>
            <family val="2"/>
          </rPr>
          <t>Enter the applicable percent effort devoted to the project. The person months will calculate automatically.</t>
        </r>
      </text>
    </comment>
    <comment ref="H16" authorId="0">
      <text>
        <r>
          <rPr>
            <b/>
            <sz val="8"/>
            <rFont val="Tahoma"/>
            <family val="2"/>
          </rPr>
          <t>Enter the applicable percent effort devoted to the project. The person months will calculate automatically.</t>
        </r>
      </text>
    </comment>
    <comment ref="I16" authorId="0">
      <text>
        <r>
          <rPr>
            <b/>
            <sz val="8"/>
            <rFont val="Tahoma"/>
            <family val="2"/>
          </rPr>
          <t>Enter the applicable percent effort devoted to the project. The person months will calculate automatically.</t>
        </r>
      </text>
    </comment>
    <comment ref="M16" authorId="0">
      <text>
        <r>
          <rPr>
            <b/>
            <sz val="8"/>
            <rFont val="Tahoma"/>
            <family val="2"/>
          </rPr>
          <t>Enter the employee's Institutional Base Salary.</t>
        </r>
      </text>
    </comment>
    <comment ref="N16" authorId="0">
      <text>
        <r>
          <rPr>
            <b/>
            <sz val="8"/>
            <rFont val="Tahoma"/>
            <family val="2"/>
          </rPr>
          <t>Use only if no Institutional Base Salary exists.</t>
        </r>
      </text>
    </comment>
    <comment ref="G17" authorId="0">
      <text>
        <r>
          <rPr>
            <b/>
            <sz val="8"/>
            <rFont val="Tahoma"/>
            <family val="2"/>
          </rPr>
          <t>Enter the applicable percent effort devoted to the project. The person months will calculate automatically.</t>
        </r>
      </text>
    </comment>
    <comment ref="H17" authorId="0">
      <text>
        <r>
          <rPr>
            <b/>
            <sz val="8"/>
            <rFont val="Tahoma"/>
            <family val="2"/>
          </rPr>
          <t>Enter the applicable percent effort devoted to the project. The person months will calculate automatically.</t>
        </r>
      </text>
    </comment>
    <comment ref="I17" authorId="0">
      <text>
        <r>
          <rPr>
            <b/>
            <sz val="8"/>
            <rFont val="Tahoma"/>
            <family val="2"/>
          </rPr>
          <t>Enter the applicable percent effort devoted to the project. The person months will calculate automatically.</t>
        </r>
      </text>
    </comment>
    <comment ref="M17" authorId="0">
      <text>
        <r>
          <rPr>
            <b/>
            <sz val="8"/>
            <rFont val="Tahoma"/>
            <family val="2"/>
          </rPr>
          <t>Enter the employee's Institutional Base Salary.</t>
        </r>
      </text>
    </comment>
    <comment ref="N17" authorId="0">
      <text>
        <r>
          <rPr>
            <b/>
            <sz val="8"/>
            <rFont val="Tahoma"/>
            <family val="2"/>
          </rPr>
          <t>Use only if no Institutional Base Salary exists.</t>
        </r>
      </text>
    </comment>
    <comment ref="G18" authorId="0">
      <text>
        <r>
          <rPr>
            <b/>
            <sz val="8"/>
            <rFont val="Tahoma"/>
            <family val="2"/>
          </rPr>
          <t>Enter the applicable percent effort devoted to the project. The person months will calculate automatically.</t>
        </r>
      </text>
    </comment>
    <comment ref="H18" authorId="0">
      <text>
        <r>
          <rPr>
            <b/>
            <sz val="8"/>
            <rFont val="Tahoma"/>
            <family val="2"/>
          </rPr>
          <t>Enter the applicable percent effort devoted to the project. The person months will calculate automatically.</t>
        </r>
      </text>
    </comment>
    <comment ref="I18" authorId="0">
      <text>
        <r>
          <rPr>
            <b/>
            <sz val="8"/>
            <rFont val="Tahoma"/>
            <family val="2"/>
          </rPr>
          <t>Enter the applicable percent effort devoted to the project. The person months will calculate automatically.</t>
        </r>
      </text>
    </comment>
    <comment ref="M18" authorId="0">
      <text>
        <r>
          <rPr>
            <b/>
            <sz val="8"/>
            <rFont val="Tahoma"/>
            <family val="2"/>
          </rPr>
          <t>Enter the employee's Institutional Base Salary.</t>
        </r>
      </text>
    </comment>
    <comment ref="N18" authorId="0">
      <text>
        <r>
          <rPr>
            <b/>
            <sz val="8"/>
            <rFont val="Tahoma"/>
            <family val="2"/>
          </rPr>
          <t>Use only if no Institutional Base Salary exists.</t>
        </r>
      </text>
    </comment>
    <comment ref="F86" authorId="0">
      <text>
        <r>
          <rPr>
            <b/>
            <sz val="8"/>
            <rFont val="Tahoma"/>
            <family val="2"/>
          </rPr>
          <t xml:space="preserve">Enter applicable F&amp;A rate here. Contact RAS for the current rate. </t>
        </r>
      </text>
    </comment>
    <comment ref="E30" authorId="1">
      <text>
        <r>
          <rPr>
            <b/>
            <sz val="9"/>
            <rFont val="Tahoma"/>
            <family val="2"/>
          </rPr>
          <t xml:space="preserve">Enter the fringed benefits rate for salaried employees. Contact RAS for the current rates. </t>
        </r>
        <r>
          <rPr>
            <sz val="9"/>
            <rFont val="Tahoma"/>
            <family val="2"/>
          </rPr>
          <t xml:space="preserve">
</t>
        </r>
      </text>
    </comment>
    <comment ref="E31" authorId="1">
      <text>
        <r>
          <rPr>
            <b/>
            <sz val="9"/>
            <rFont val="Tahoma"/>
            <family val="2"/>
          </rPr>
          <t xml:space="preserve">Enter the fringed benefits rate for waged employees. Contact RAS for the current rates. </t>
        </r>
        <r>
          <rPr>
            <sz val="9"/>
            <rFont val="Tahoma"/>
            <family val="2"/>
          </rPr>
          <t xml:space="preserve">
</t>
        </r>
      </text>
    </comment>
  </commentList>
</comments>
</file>

<file path=xl/comments6.xml><?xml version="1.0" encoding="utf-8"?>
<comments xmlns="http://schemas.openxmlformats.org/spreadsheetml/2006/main">
  <authors>
    <author>dconrad</author>
    <author>Smith, Leeroy A.</author>
  </authors>
  <commentList>
    <comment ref="G11" authorId="0">
      <text>
        <r>
          <rPr>
            <b/>
            <sz val="8"/>
            <rFont val="Tahoma"/>
            <family val="2"/>
          </rPr>
          <t>Enter the applicable percent effort devoted to the project. The person months will calculate automatically.</t>
        </r>
      </text>
    </comment>
    <comment ref="H11" authorId="0">
      <text>
        <r>
          <rPr>
            <b/>
            <sz val="8"/>
            <rFont val="Tahoma"/>
            <family val="2"/>
          </rPr>
          <t>Enter the applicable percent effort devoted to the project. The person months will calculate automatically.</t>
        </r>
      </text>
    </comment>
    <comment ref="I11" authorId="0">
      <text>
        <r>
          <rPr>
            <b/>
            <sz val="8"/>
            <rFont val="Tahoma"/>
            <family val="2"/>
          </rPr>
          <t>Enter the applicable percent effort devoted to the project. The person months will calculate automatically.</t>
        </r>
      </text>
    </comment>
    <comment ref="M11" authorId="0">
      <text>
        <r>
          <rPr>
            <b/>
            <sz val="8"/>
            <rFont val="Tahoma"/>
            <family val="2"/>
          </rPr>
          <t>Enter the employee's Institutional Base Salary.</t>
        </r>
        <r>
          <rPr>
            <sz val="8"/>
            <rFont val="Tahoma"/>
            <family val="2"/>
          </rPr>
          <t xml:space="preserve">
</t>
        </r>
      </text>
    </comment>
    <comment ref="N11" authorId="0">
      <text>
        <r>
          <rPr>
            <b/>
            <sz val="8"/>
            <rFont val="Tahoma"/>
            <family val="2"/>
          </rPr>
          <t>Use only if no Institutional Base Salary exists.</t>
        </r>
        <r>
          <rPr>
            <sz val="8"/>
            <rFont val="Tahoma"/>
            <family val="2"/>
          </rPr>
          <t xml:space="preserve">
</t>
        </r>
      </text>
    </comment>
    <comment ref="G12" authorId="0">
      <text>
        <r>
          <rPr>
            <b/>
            <sz val="8"/>
            <rFont val="Tahoma"/>
            <family val="2"/>
          </rPr>
          <t>Enter the applicable percent effort devoted to the project. The person months will calculate automatically.</t>
        </r>
      </text>
    </comment>
    <comment ref="H12" authorId="0">
      <text>
        <r>
          <rPr>
            <b/>
            <sz val="8"/>
            <rFont val="Tahoma"/>
            <family val="2"/>
          </rPr>
          <t>Enter the applicable percent effort devoted to the project. The person months will calculate automatically.</t>
        </r>
      </text>
    </comment>
    <comment ref="I12" authorId="0">
      <text>
        <r>
          <rPr>
            <b/>
            <sz val="8"/>
            <rFont val="Tahoma"/>
            <family val="2"/>
          </rPr>
          <t>Enter the applicable percent effort devoted to the project. The person months will calculate automatically.</t>
        </r>
      </text>
    </comment>
    <comment ref="M12" authorId="0">
      <text>
        <r>
          <rPr>
            <b/>
            <sz val="8"/>
            <rFont val="Tahoma"/>
            <family val="2"/>
          </rPr>
          <t>Enter the employee's Institutional Base Salary.</t>
        </r>
        <r>
          <rPr>
            <sz val="8"/>
            <rFont val="Tahoma"/>
            <family val="2"/>
          </rPr>
          <t xml:space="preserve">
</t>
        </r>
      </text>
    </comment>
    <comment ref="N12" authorId="0">
      <text>
        <r>
          <rPr>
            <b/>
            <sz val="8"/>
            <rFont val="Tahoma"/>
            <family val="2"/>
          </rPr>
          <t>Use only if no Institutional Base Salary exists.</t>
        </r>
      </text>
    </comment>
    <comment ref="G13" authorId="0">
      <text>
        <r>
          <rPr>
            <b/>
            <sz val="8"/>
            <rFont val="Tahoma"/>
            <family val="2"/>
          </rPr>
          <t>Enter the applicable percent effort devoted to the project. The person months will calculate automatically.</t>
        </r>
      </text>
    </comment>
    <comment ref="H13" authorId="0">
      <text>
        <r>
          <rPr>
            <b/>
            <sz val="8"/>
            <rFont val="Tahoma"/>
            <family val="2"/>
          </rPr>
          <t>Enter the applicable percent effort devoted to the project. The person months will calculate automatically.</t>
        </r>
      </text>
    </comment>
    <comment ref="I13" authorId="0">
      <text>
        <r>
          <rPr>
            <b/>
            <sz val="8"/>
            <rFont val="Tahoma"/>
            <family val="2"/>
          </rPr>
          <t>Enter the applicable percent effort devoted to the project. The person months will calculate automatically.</t>
        </r>
      </text>
    </comment>
    <comment ref="M13" authorId="0">
      <text>
        <r>
          <rPr>
            <b/>
            <sz val="8"/>
            <rFont val="Tahoma"/>
            <family val="2"/>
          </rPr>
          <t>Enter the employee's Institutional Base Salary.</t>
        </r>
        <r>
          <rPr>
            <sz val="8"/>
            <rFont val="Tahoma"/>
            <family val="2"/>
          </rPr>
          <t xml:space="preserve">
</t>
        </r>
      </text>
    </comment>
    <comment ref="N13" authorId="0">
      <text>
        <r>
          <rPr>
            <b/>
            <sz val="8"/>
            <rFont val="Tahoma"/>
            <family val="2"/>
          </rPr>
          <t>Use only if no Institutional Base Salary exists.</t>
        </r>
      </text>
    </comment>
    <comment ref="G14" authorId="0">
      <text>
        <r>
          <rPr>
            <b/>
            <sz val="8"/>
            <rFont val="Tahoma"/>
            <family val="2"/>
          </rPr>
          <t>Enter the applicable percent effort devoted to the project. The person months will calculate automatically.</t>
        </r>
      </text>
    </comment>
    <comment ref="H14" authorId="0">
      <text>
        <r>
          <rPr>
            <b/>
            <sz val="8"/>
            <rFont val="Tahoma"/>
            <family val="2"/>
          </rPr>
          <t>Enter the applicable percent effort devoted to the project. The person months will calculate automatically.</t>
        </r>
      </text>
    </comment>
    <comment ref="I14" authorId="0">
      <text>
        <r>
          <rPr>
            <b/>
            <sz val="8"/>
            <rFont val="Tahoma"/>
            <family val="2"/>
          </rPr>
          <t>Enter the applicable percent effort devoted to the project. The person months will calculate automatically.</t>
        </r>
      </text>
    </comment>
    <comment ref="M14" authorId="0">
      <text>
        <r>
          <rPr>
            <b/>
            <sz val="8"/>
            <rFont val="Tahoma"/>
            <family val="2"/>
          </rPr>
          <t>Enter the employee's Institutional Base Salary.</t>
        </r>
        <r>
          <rPr>
            <sz val="8"/>
            <rFont val="Tahoma"/>
            <family val="2"/>
          </rPr>
          <t xml:space="preserve">
</t>
        </r>
      </text>
    </comment>
    <comment ref="N14" authorId="0">
      <text>
        <r>
          <rPr>
            <b/>
            <sz val="8"/>
            <rFont val="Tahoma"/>
            <family val="2"/>
          </rPr>
          <t>Use only if no Institutional Base Salary exists.</t>
        </r>
      </text>
    </comment>
    <comment ref="G15" authorId="0">
      <text>
        <r>
          <rPr>
            <b/>
            <sz val="8"/>
            <rFont val="Tahoma"/>
            <family val="2"/>
          </rPr>
          <t>Enter the applicable percent effort devoted to the project. The person months will calculate automatically.</t>
        </r>
      </text>
    </comment>
    <comment ref="H15" authorId="0">
      <text>
        <r>
          <rPr>
            <b/>
            <sz val="8"/>
            <rFont val="Tahoma"/>
            <family val="2"/>
          </rPr>
          <t>Enter the applicable percent effort devoted to the project. The person months will calculate automatically.</t>
        </r>
      </text>
    </comment>
    <comment ref="I15" authorId="0">
      <text>
        <r>
          <rPr>
            <b/>
            <sz val="8"/>
            <rFont val="Tahoma"/>
            <family val="2"/>
          </rPr>
          <t>Enter the applicable percent effort devoted to the project. The person months will calculate automatically.</t>
        </r>
      </text>
    </comment>
    <comment ref="M15" authorId="0">
      <text>
        <r>
          <rPr>
            <b/>
            <sz val="8"/>
            <rFont val="Tahoma"/>
            <family val="2"/>
          </rPr>
          <t>Enter the employee's Institutional Base Salary.</t>
        </r>
      </text>
    </comment>
    <comment ref="N15" authorId="0">
      <text>
        <r>
          <rPr>
            <b/>
            <sz val="8"/>
            <rFont val="Tahoma"/>
            <family val="2"/>
          </rPr>
          <t>Use only if no Institutional Base Salary exists.</t>
        </r>
      </text>
    </comment>
    <comment ref="G16" authorId="0">
      <text>
        <r>
          <rPr>
            <b/>
            <sz val="8"/>
            <rFont val="Tahoma"/>
            <family val="2"/>
          </rPr>
          <t>Enter the applicable percent effort devoted to the project. The person months will calculate automatically.</t>
        </r>
      </text>
    </comment>
    <comment ref="H16" authorId="0">
      <text>
        <r>
          <rPr>
            <b/>
            <sz val="8"/>
            <rFont val="Tahoma"/>
            <family val="2"/>
          </rPr>
          <t>Enter the applicable percent effort devoted to the project. The person months will calculate automatically.</t>
        </r>
      </text>
    </comment>
    <comment ref="I16" authorId="0">
      <text>
        <r>
          <rPr>
            <b/>
            <sz val="8"/>
            <rFont val="Tahoma"/>
            <family val="2"/>
          </rPr>
          <t>Enter the applicable percent effort devoted to the project. The person months will calculate automatically.</t>
        </r>
      </text>
    </comment>
    <comment ref="M16" authorId="0">
      <text>
        <r>
          <rPr>
            <b/>
            <sz val="8"/>
            <rFont val="Tahoma"/>
            <family val="2"/>
          </rPr>
          <t>Enter the employee's Institutional Base Salary.</t>
        </r>
      </text>
    </comment>
    <comment ref="N16" authorId="0">
      <text>
        <r>
          <rPr>
            <b/>
            <sz val="8"/>
            <rFont val="Tahoma"/>
            <family val="2"/>
          </rPr>
          <t>Use only if no Institutional Base Salary exists.</t>
        </r>
      </text>
    </comment>
    <comment ref="G17" authorId="0">
      <text>
        <r>
          <rPr>
            <b/>
            <sz val="8"/>
            <rFont val="Tahoma"/>
            <family val="2"/>
          </rPr>
          <t>Enter the applicable percent effort devoted to the project. The person months will calculate automatically.</t>
        </r>
      </text>
    </comment>
    <comment ref="H17" authorId="0">
      <text>
        <r>
          <rPr>
            <b/>
            <sz val="8"/>
            <rFont val="Tahoma"/>
            <family val="2"/>
          </rPr>
          <t>Enter the applicable percent effort devoted to the project. The person months will calculate automatically.</t>
        </r>
      </text>
    </comment>
    <comment ref="I17" authorId="0">
      <text>
        <r>
          <rPr>
            <b/>
            <sz val="8"/>
            <rFont val="Tahoma"/>
            <family val="2"/>
          </rPr>
          <t>Enter the applicable percent effort devoted to the project. The person months will calculate automatically.</t>
        </r>
      </text>
    </comment>
    <comment ref="M17" authorId="0">
      <text>
        <r>
          <rPr>
            <b/>
            <sz val="8"/>
            <rFont val="Tahoma"/>
            <family val="2"/>
          </rPr>
          <t>Enter the employee's Institutional Base Salary.</t>
        </r>
      </text>
    </comment>
    <comment ref="N17" authorId="0">
      <text>
        <r>
          <rPr>
            <b/>
            <sz val="8"/>
            <rFont val="Tahoma"/>
            <family val="2"/>
          </rPr>
          <t>Use only if no Institutional Base Salary exists.</t>
        </r>
      </text>
    </comment>
    <comment ref="G18" authorId="0">
      <text>
        <r>
          <rPr>
            <b/>
            <sz val="8"/>
            <rFont val="Tahoma"/>
            <family val="2"/>
          </rPr>
          <t>Enter the applicable percent effort devoted to the project. The person months will calculate automatically.</t>
        </r>
      </text>
    </comment>
    <comment ref="H18" authorId="0">
      <text>
        <r>
          <rPr>
            <b/>
            <sz val="8"/>
            <rFont val="Tahoma"/>
            <family val="2"/>
          </rPr>
          <t>Enter the applicable percent effort devoted to the project. The person months will calculate automatically.</t>
        </r>
      </text>
    </comment>
    <comment ref="I18" authorId="0">
      <text>
        <r>
          <rPr>
            <b/>
            <sz val="8"/>
            <rFont val="Tahoma"/>
            <family val="2"/>
          </rPr>
          <t>Enter the applicable percent effort devoted to the project. The person months will calculate automatically.</t>
        </r>
      </text>
    </comment>
    <comment ref="M18" authorId="0">
      <text>
        <r>
          <rPr>
            <b/>
            <sz val="8"/>
            <rFont val="Tahoma"/>
            <family val="2"/>
          </rPr>
          <t>Enter the employee's Institutional Base Salary.</t>
        </r>
      </text>
    </comment>
    <comment ref="N18" authorId="0">
      <text>
        <r>
          <rPr>
            <b/>
            <sz val="8"/>
            <rFont val="Tahoma"/>
            <family val="2"/>
          </rPr>
          <t>Use only if no Institutional Base Salary exists.</t>
        </r>
      </text>
    </comment>
    <comment ref="F86" authorId="0">
      <text>
        <r>
          <rPr>
            <b/>
            <sz val="8"/>
            <rFont val="Tahoma"/>
            <family val="2"/>
          </rPr>
          <t xml:space="preserve">Enter applicable F&amp;A rate here. Contact RAS for the current rate. </t>
        </r>
      </text>
    </comment>
    <comment ref="E30" authorId="1">
      <text>
        <r>
          <rPr>
            <b/>
            <sz val="9"/>
            <rFont val="Tahoma"/>
            <family val="2"/>
          </rPr>
          <t xml:space="preserve">Enter the fringed benefits rate for salaried employees. Contact RAS for the current rates. </t>
        </r>
        <r>
          <rPr>
            <sz val="9"/>
            <rFont val="Tahoma"/>
            <family val="2"/>
          </rPr>
          <t xml:space="preserve">
</t>
        </r>
      </text>
    </comment>
    <comment ref="E31" authorId="1">
      <text>
        <r>
          <rPr>
            <b/>
            <sz val="9"/>
            <rFont val="Tahoma"/>
            <family val="2"/>
          </rPr>
          <t xml:space="preserve">Enter the fringed benefits rate for waged employees. Contact RAS for the current rates. </t>
        </r>
        <r>
          <rPr>
            <sz val="9"/>
            <rFont val="Tahoma"/>
            <family val="2"/>
          </rPr>
          <t xml:space="preserve">
</t>
        </r>
      </text>
    </comment>
  </commentList>
</comments>
</file>

<file path=xl/sharedStrings.xml><?xml version="1.0" encoding="utf-8"?>
<sst xmlns="http://schemas.openxmlformats.org/spreadsheetml/2006/main" count="605" uniqueCount="127">
  <si>
    <t xml:space="preserve"> </t>
  </si>
  <si>
    <t>TOTAL BENEFITS</t>
  </si>
  <si>
    <t>GRAND TOTAL</t>
  </si>
  <si>
    <t>CONSULTANTS FEES</t>
  </si>
  <si>
    <t>TOTAL CONSULTANTS FEES</t>
  </si>
  <si>
    <t xml:space="preserve">TRAVEL </t>
  </si>
  <si>
    <t>SUBCONTRACTS</t>
  </si>
  <si>
    <t>TOTAL TRAVEL</t>
  </si>
  <si>
    <t xml:space="preserve">      Local</t>
  </si>
  <si>
    <t xml:space="preserve">      Foreign</t>
  </si>
  <si>
    <t>TOTAL PERSONNEL AND FRINGE BENEFITS</t>
  </si>
  <si>
    <t>TOTAL PERSONNEL</t>
  </si>
  <si>
    <t>TOTAL SUPPLIES &amp; MATERIALS</t>
  </si>
  <si>
    <t>SUPPLIES &amp; MATERIALS</t>
  </si>
  <si>
    <t>BENEFITS</t>
  </si>
  <si>
    <t>EQUIPMENT</t>
  </si>
  <si>
    <t>TOTAL EQUIPMENT</t>
  </si>
  <si>
    <t>TOTAL OTHER</t>
  </si>
  <si>
    <t>( C )</t>
  </si>
  <si>
    <t>( B )</t>
  </si>
  <si>
    <t>( A )</t>
  </si>
  <si>
    <t>( D )</t>
  </si>
  <si>
    <t>( E )</t>
  </si>
  <si>
    <t>( F )</t>
  </si>
  <si>
    <t>( G )</t>
  </si>
  <si>
    <t>Name</t>
  </si>
  <si>
    <t>Role on Project</t>
  </si>
  <si>
    <t>PROJECT TITLE:</t>
  </si>
  <si>
    <t>PRINCIPAL INVESTIGATOR:</t>
  </si>
  <si>
    <t>FOOD</t>
  </si>
  <si>
    <t>TOTAL FOOD</t>
  </si>
  <si>
    <t>PROJECT PERIOD:</t>
  </si>
  <si>
    <t>Enter the estimated cost of supplies for the project.</t>
  </si>
  <si>
    <t>Enter the estimated cost of meals and refreshments for the project.</t>
  </si>
  <si>
    <t>GENERAL INSTRUCTIONS</t>
  </si>
  <si>
    <t>BUDGET CATEGORIES</t>
  </si>
  <si>
    <t>Enter the estimated cost for consultants on the project (not to exceed $150/day for a maximum of 10 days/month).</t>
  </si>
  <si>
    <t>Enter the estimated cost of equipment for the project.</t>
  </si>
  <si>
    <t>Enter any other associated direct cost for the project.</t>
  </si>
  <si>
    <t>SUBTOTAL PERSONNEL</t>
  </si>
  <si>
    <t>SUBTOTAL WAGES</t>
  </si>
  <si>
    <t>YEAR 1</t>
  </si>
  <si>
    <t>XXXXXXX</t>
  </si>
  <si>
    <t xml:space="preserve">     General Supplies</t>
  </si>
  <si>
    <t xml:space="preserve">     Misc. Supplies</t>
  </si>
  <si>
    <t>The fringe benefits will automatically calculate based on the entries in sections A and B.</t>
  </si>
  <si>
    <t>NOTE:  Not all budget categories are eligible for funding under all programs.  Please see eligible activities under the specific program for which you are seeking.</t>
  </si>
  <si>
    <t>These cells will automatically calculate and populate.</t>
  </si>
  <si>
    <t>Enter the name of the wage personnel and their estimated cost to the grant</t>
  </si>
  <si>
    <t>Enter the estimates for local and domestic travel (mileage for local travel is calculated at $0.375/mile)</t>
  </si>
  <si>
    <t>Enter the estimated cost for subcontracts for the project (prepare a separate budget worksheet for each subcontract).</t>
  </si>
  <si>
    <t>In preparing the budget, please adhere to any agency requirements which prescribe how and whether the budgeted amounts should be shown separately.  If you are not using funds in a particular line category then use the default $0.00.</t>
  </si>
  <si>
    <t>The budget categories identifies how funds will be allocated by type of use (funds going for salaries, travel, contracts, etc.)  Each of the line items should be broken out under each applicable section.</t>
  </si>
  <si>
    <t>This form is designed to assist PI's in the budget calculations for sponsored program(s) applications.  Worksheets entitled 'Year 1' through 'Year 5' are the data input sheets for hard-coded entries and the sheet entitled 'All Years' will automatically populate based on the entries made on the data input sheets.</t>
  </si>
  <si>
    <t>TOTAL SUBCONTRACTS</t>
  </si>
  <si>
    <t>YEAR 2</t>
  </si>
  <si>
    <t>YEAR 3</t>
  </si>
  <si>
    <t>YEAR 4</t>
  </si>
  <si>
    <t>YEAR 5</t>
  </si>
  <si>
    <t>ALL YEARS</t>
  </si>
  <si>
    <t>Coversion % Effort to Person Months</t>
  </si>
  <si>
    <r>
      <t xml:space="preserve">Example 3: </t>
    </r>
    <r>
      <rPr>
        <sz val="10"/>
        <rFont val="Arial"/>
        <family val="2"/>
      </rPr>
      <t>If the regular pay schedule of an institution is a 9-month academic year and the PI will devote 9 months at 30% time/ffort and 3 months summer term at 30% time/effort to the project, then 2.7 academic months and 0.9 summer months should be listed in the academic and summer term block of the budget (9 x 30% = 2.7 person months; 3 x 30% = 0.9).</t>
    </r>
  </si>
  <si>
    <t>CAL</t>
  </si>
  <si>
    <t>ACAD</t>
  </si>
  <si>
    <t>SUM</t>
  </si>
  <si>
    <t>% effort devoted to Project</t>
  </si>
  <si>
    <t>Person-months</t>
  </si>
  <si>
    <t>PARTICIPANT SUPPORT COSTS</t>
  </si>
  <si>
    <t>(H)</t>
  </si>
  <si>
    <t>(I)</t>
  </si>
  <si>
    <t>(J)</t>
  </si>
  <si>
    <t>(K)</t>
  </si>
  <si>
    <t>(L)</t>
  </si>
  <si>
    <t>(M)</t>
  </si>
  <si>
    <t>(N)</t>
  </si>
  <si>
    <t>(O)</t>
  </si>
  <si>
    <t>TOTAL PARTICIPANT SUPPORT COSTS</t>
  </si>
  <si>
    <t>TOTAL DIRECT COST (TDC)</t>
  </si>
  <si>
    <t>MODIFIED TOTAL DIRECT COST (MTDC)</t>
  </si>
  <si>
    <t>Section N</t>
  </si>
  <si>
    <t>Section O</t>
  </si>
  <si>
    <t>This cell will automatically calculate</t>
  </si>
  <si>
    <r>
      <t xml:space="preserve">Enter stipend payment, estimated travel, subsistence, tuition, and any other related participant costs.  </t>
    </r>
    <r>
      <rPr>
        <b/>
        <sz val="10"/>
        <rFont val="Arial"/>
        <family val="2"/>
      </rPr>
      <t>These costs are not subject to F&amp;A charges</t>
    </r>
    <r>
      <rPr>
        <sz val="10"/>
        <rFont val="Arial"/>
        <family val="2"/>
      </rPr>
      <t>.</t>
    </r>
  </si>
  <si>
    <t>25% of a 9-month appointment = 2.25 (AY) person months (9 x 0.25 = 2.25).</t>
  </si>
  <si>
    <t>10% of a 12-month calendar appointment  = 1.2 (CY) person months (12 x 0.10 = 1.2).</t>
  </si>
  <si>
    <t>35% of a 3-month summer term appointment = 1.05 (SM) person months (3 x 0.35 = 1.05).</t>
  </si>
  <si>
    <r>
      <t xml:space="preserve">Example 1:  </t>
    </r>
    <r>
      <rPr>
        <sz val="10"/>
        <rFont val="Arial"/>
        <family val="2"/>
      </rPr>
      <t>A PI on an AY appointment at a salary of $63,000 will have a monthly salary of $7,000 (one-ninth of the AY).  25% of AY effort would equate 2.25 person months (9 x 0.25 = 2.25).  The budget figure for that effort would be $15,750 ($7,000 x 2.25 AY months).</t>
    </r>
  </si>
  <si>
    <r>
      <t xml:space="preserve">Example 2: </t>
    </r>
    <r>
      <rPr>
        <sz val="10"/>
        <rFont val="Arial"/>
        <family val="2"/>
      </rPr>
      <t xml:space="preserve"> A PI on a CY appointment at a salary of $72,000 will have a monthly salary of $6,000 (one-twelfth of the CY).  25% of CY effort would equate to 3 CY months (12 x 0.25 = 3.00).  The budget figure for that effort would be $18,000 ($6,000 x 3.00 CY months).</t>
    </r>
  </si>
  <si>
    <t>Salary</t>
  </si>
  <si>
    <t>@</t>
  </si>
  <si>
    <t>Salaried Faculty &amp; Staff</t>
  </si>
  <si>
    <t>Waged Employees</t>
  </si>
  <si>
    <t>Enter the applicable rate in the yellow box.</t>
  </si>
  <si>
    <t xml:space="preserve">Total Facilities &amp; Administrative Cost  @ </t>
  </si>
  <si>
    <t>Institutional Base Salary</t>
  </si>
  <si>
    <t>Funds Requested</t>
  </si>
  <si>
    <t>Cost Sharing</t>
  </si>
  <si>
    <t>OTHER DIRECT COSTS</t>
  </si>
  <si>
    <t>Instruction</t>
  </si>
  <si>
    <t>Other Sponsored Activities</t>
  </si>
  <si>
    <t>Organized Research</t>
  </si>
  <si>
    <t xml:space="preserve"> of Modified Total Direct Cost (Enter the applicable rate in the yellow box.)</t>
  </si>
  <si>
    <t>Other</t>
  </si>
  <si>
    <t>Choose one:</t>
  </si>
  <si>
    <t>Stipends</t>
  </si>
  <si>
    <t>Travel</t>
  </si>
  <si>
    <t>Subsistence</t>
  </si>
  <si>
    <t>Tuition</t>
  </si>
  <si>
    <t>WAGED PERSONNEL</t>
  </si>
  <si>
    <t>to</t>
  </si>
  <si>
    <t>Enter the F&amp;A cost rate in the space provided. The total cost will automatically populate. Choose the appropriate F&amp;A rate type.</t>
  </si>
  <si>
    <t xml:space="preserve">Sections L-M </t>
  </si>
  <si>
    <t>Section K</t>
  </si>
  <si>
    <t>Section J</t>
  </si>
  <si>
    <t>Section I</t>
  </si>
  <si>
    <t>Section H</t>
  </si>
  <si>
    <t>Section G</t>
  </si>
  <si>
    <t>Section F</t>
  </si>
  <si>
    <t>Section E</t>
  </si>
  <si>
    <t>Section D</t>
  </si>
  <si>
    <t>Section C</t>
  </si>
  <si>
    <t>Section B</t>
  </si>
  <si>
    <t>Section A</t>
  </si>
  <si>
    <t>BUDGET PERIOD:</t>
  </si>
  <si>
    <t xml:space="preserve">Enter the name of the key personnel on the project and their respective roles.  Enter the percentage effort to be devoted to the project over the calendar, academic, and summer months and the individuals institutional base salary. Person months will be automatically calculated based on the following examples. </t>
  </si>
  <si>
    <t>KEY PERSONNEL   (Howard University Only)</t>
  </si>
  <si>
    <t>KEY ERSONNEL   (Howard University Only)</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</si>
</sst>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0"/>
    <numFmt numFmtId="166" formatCode="\(0\)"/>
    <numFmt numFmtId="167" formatCode="&quot;$&quot;#,##0.00"/>
    <numFmt numFmtId="168" formatCode="0.0%"/>
    <numFmt numFmtId="169" formatCode="_(&quot;$&quot;* #,##0.0_);_(&quot;$&quot;* \(#,##0.0\);_(&quot;$&quot;* &quot;-&quot;?_);_(@_)"/>
    <numFmt numFmtId="170" formatCode="_(&quot;$&quot;* #,##0.0_);_(&quot;$&quot;* \(#,##0.0\);_(&quot;$&quot;* &quot;-&quot;??_);_(@_)"/>
    <numFmt numFmtId="171" formatCode="_(&quot;$&quot;* #,##0_);_(&quot;$&quot;* \(#,##0\);_(&quot;$&quot;* &quot;-&quot;??_);_(@_)"/>
    <numFmt numFmtId="172" formatCode="[$-409]dddd\,\ mmmm\ dd\,\ yyyy"/>
    <numFmt numFmtId="173" formatCode="[$-409]h:mm:ss\ AM/PM"/>
    <numFmt numFmtId="174" formatCode="0.00_);\(0.00\)"/>
    <numFmt numFmtId="175" formatCode="_(&quot;$&quot;* #,##0.0_);_(&quot;$&quot;* \(#,##0.0\);_(&quot;$&quot;* &quot;-&quot;_);_(@_)"/>
    <numFmt numFmtId="176" formatCode="_(&quot;$&quot;* #,##0.00_);_(&quot;$&quot;* \(#,##0.00\);_(&quot;$&quot;* &quot;-&quot;_);_(@_)"/>
    <numFmt numFmtId="177" formatCode="_(&quot;$&quot;* #,##0.000_);_(&quot;$&quot;* \(#,##0.000\);_(&quot;$&quot;* &quot;-&quot;_);_(@_)"/>
    <numFmt numFmtId="178" formatCode="_(&quot;$&quot;* #,##0.0000_);_(&quot;$&quot;* \(#,##0.0000\);_(&quot;$&quot;* &quot;-&quot;_);_(@_)"/>
  </numFmts>
  <fonts count="49">
    <font>
      <sz val="10"/>
      <name val="Arial"/>
      <family val="0"/>
    </font>
    <font>
      <sz val="8"/>
      <name val="Arial"/>
      <family val="2"/>
    </font>
    <font>
      <b/>
      <sz val="8"/>
      <name val="Arial"/>
      <family val="2"/>
    </font>
    <font>
      <b/>
      <sz val="10"/>
      <name val="Arial"/>
      <family val="2"/>
    </font>
    <font>
      <b/>
      <sz val="26"/>
      <name val="Arial"/>
      <family val="2"/>
    </font>
    <font>
      <b/>
      <sz val="12"/>
      <name val="Arial"/>
      <family val="2"/>
    </font>
    <font>
      <b/>
      <sz val="8"/>
      <color indexed="10"/>
      <name val="Arial"/>
      <family val="2"/>
    </font>
    <font>
      <u val="single"/>
      <sz val="10"/>
      <color indexed="12"/>
      <name val="Arial"/>
      <family val="2"/>
    </font>
    <font>
      <u val="single"/>
      <sz val="10"/>
      <color indexed="36"/>
      <name val="Arial"/>
      <family val="2"/>
    </font>
    <font>
      <sz val="8"/>
      <name val="Tahoma"/>
      <family val="2"/>
    </font>
    <font>
      <b/>
      <sz val="8"/>
      <name val="Tahoma"/>
      <family val="2"/>
    </font>
    <font>
      <sz val="10"/>
      <color indexed="9"/>
      <name val="Arial"/>
      <family val="2"/>
    </font>
    <font>
      <b/>
      <i/>
      <sz val="10"/>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thin"/>
      <bottom>
        <color indexed="63"/>
      </bottom>
    </border>
    <border>
      <left style="medium"/>
      <right style="medium"/>
      <top style="medium"/>
      <bottom style="medium"/>
    </border>
    <border>
      <left style="medium"/>
      <right>
        <color indexed="63"/>
      </right>
      <top style="thin"/>
      <bottom style="thin"/>
    </border>
    <border>
      <left style="thin"/>
      <right>
        <color indexed="63"/>
      </right>
      <top style="thin"/>
      <bottom>
        <color indexed="63"/>
      </bottom>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8"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7"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73">
    <xf numFmtId="0" fontId="0" fillId="0" borderId="0" xfId="0" applyAlignment="1">
      <alignment/>
    </xf>
    <xf numFmtId="0" fontId="0" fillId="0" borderId="10" xfId="0" applyFont="1" applyBorder="1" applyAlignment="1" applyProtection="1">
      <alignment wrapText="1"/>
      <protection/>
    </xf>
    <xf numFmtId="0" fontId="0" fillId="0" borderId="11" xfId="0" applyFont="1" applyBorder="1" applyAlignment="1" applyProtection="1">
      <alignment wrapText="1"/>
      <protection/>
    </xf>
    <xf numFmtId="0" fontId="0" fillId="0" borderId="0" xfId="0" applyFont="1" applyAlignment="1" applyProtection="1">
      <alignment wrapText="1"/>
      <protection/>
    </xf>
    <xf numFmtId="0" fontId="5" fillId="0" borderId="10" xfId="0" applyFont="1" applyBorder="1" applyAlignment="1" applyProtection="1">
      <alignment wrapText="1"/>
      <protection/>
    </xf>
    <xf numFmtId="0" fontId="0" fillId="0" borderId="0" xfId="0" applyFont="1" applyBorder="1" applyAlignment="1" applyProtection="1">
      <alignment wrapText="1"/>
      <protection/>
    </xf>
    <xf numFmtId="0" fontId="5" fillId="0" borderId="12" xfId="0" applyFont="1" applyBorder="1" applyAlignment="1" applyProtection="1">
      <alignment wrapText="1"/>
      <protection/>
    </xf>
    <xf numFmtId="0" fontId="0" fillId="0" borderId="0" xfId="0" applyFont="1" applyAlignment="1" applyProtection="1">
      <alignment wrapText="1"/>
      <protection/>
    </xf>
    <xf numFmtId="0" fontId="3" fillId="0" borderId="10" xfId="0" applyFont="1" applyBorder="1" applyAlignment="1" applyProtection="1">
      <alignment wrapText="1"/>
      <protection/>
    </xf>
    <xf numFmtId="0" fontId="0" fillId="0" borderId="10" xfId="0" applyFont="1" applyBorder="1" applyAlignment="1" applyProtection="1">
      <alignment wrapText="1"/>
      <protection/>
    </xf>
    <xf numFmtId="0" fontId="12" fillId="0" borderId="10" xfId="0" applyFont="1" applyBorder="1" applyAlignment="1" applyProtection="1">
      <alignment wrapText="1"/>
      <protection/>
    </xf>
    <xf numFmtId="0" fontId="3" fillId="33" borderId="10" xfId="0" applyFont="1" applyFill="1" applyBorder="1" applyAlignment="1" applyProtection="1">
      <alignment wrapText="1"/>
      <protection/>
    </xf>
    <xf numFmtId="0" fontId="0" fillId="0" borderId="10" xfId="0" applyFont="1" applyFill="1" applyBorder="1" applyAlignment="1" applyProtection="1">
      <alignment wrapText="1"/>
      <protection/>
    </xf>
    <xf numFmtId="0" fontId="2" fillId="0" borderId="0" xfId="0" applyFont="1" applyAlignment="1">
      <alignment vertical="center"/>
    </xf>
    <xf numFmtId="42" fontId="1" fillId="0" borderId="0" xfId="0" applyNumberFormat="1" applyFont="1" applyBorder="1" applyAlignment="1">
      <alignment horizontal="right" vertical="center"/>
    </xf>
    <xf numFmtId="0" fontId="0"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42" fontId="1" fillId="0" borderId="0" xfId="0" applyNumberFormat="1" applyFont="1" applyBorder="1" applyAlignment="1">
      <alignment vertical="center"/>
    </xf>
    <xf numFmtId="42" fontId="0" fillId="0" borderId="0" xfId="0" applyNumberFormat="1" applyFont="1" applyBorder="1" applyAlignment="1">
      <alignment vertical="center"/>
    </xf>
    <xf numFmtId="0" fontId="1" fillId="0" borderId="0" xfId="0" applyFont="1" applyAlignment="1">
      <alignment vertical="center"/>
    </xf>
    <xf numFmtId="0" fontId="0"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Alignment="1">
      <alignment horizontal="center" vertical="center"/>
    </xf>
    <xf numFmtId="42" fontId="1" fillId="0" borderId="0" xfId="0" applyNumberFormat="1" applyFont="1" applyAlignment="1">
      <alignment vertical="center"/>
    </xf>
    <xf numFmtId="42" fontId="0" fillId="0" borderId="0" xfId="0" applyNumberFormat="1" applyFont="1" applyAlignment="1">
      <alignment vertical="center"/>
    </xf>
    <xf numFmtId="0" fontId="2" fillId="0" borderId="13" xfId="0" applyFont="1" applyBorder="1" applyAlignment="1">
      <alignment vertical="center"/>
    </xf>
    <xf numFmtId="0" fontId="2" fillId="0" borderId="14" xfId="0" applyFont="1" applyBorder="1" applyAlignment="1">
      <alignment horizontal="center" vertical="center" wrapText="1"/>
    </xf>
    <xf numFmtId="0" fontId="2" fillId="0" borderId="15" xfId="0" applyFont="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10" fontId="1" fillId="0" borderId="18" xfId="0" applyNumberFormat="1" applyFont="1" applyBorder="1" applyAlignment="1" applyProtection="1">
      <alignment vertical="center"/>
      <protection locked="0"/>
    </xf>
    <xf numFmtId="42" fontId="1" fillId="0" borderId="18" xfId="0" applyNumberFormat="1" applyFont="1" applyBorder="1" applyAlignment="1" applyProtection="1">
      <alignment vertical="center"/>
      <protection locked="0"/>
    </xf>
    <xf numFmtId="42" fontId="1" fillId="0" borderId="19" xfId="0" applyNumberFormat="1" applyFont="1" applyBorder="1" applyAlignment="1" applyProtection="1">
      <alignment horizontal="right" vertical="center"/>
      <protection/>
    </xf>
    <xf numFmtId="42" fontId="1" fillId="0" borderId="18" xfId="0" applyNumberFormat="1" applyFont="1" applyBorder="1" applyAlignment="1" applyProtection="1">
      <alignment horizontal="right" vertical="center"/>
      <protection locked="0"/>
    </xf>
    <xf numFmtId="44" fontId="0" fillId="0" borderId="0" xfId="0" applyNumberFormat="1" applyFont="1" applyAlignment="1">
      <alignment vertical="center"/>
    </xf>
    <xf numFmtId="42" fontId="1" fillId="0" borderId="16" xfId="0" applyNumberFormat="1" applyFont="1" applyBorder="1" applyAlignment="1" applyProtection="1">
      <alignment vertical="center"/>
      <protection locked="0"/>
    </xf>
    <xf numFmtId="42" fontId="2" fillId="0" borderId="20" xfId="0" applyNumberFormat="1" applyFont="1" applyBorder="1" applyAlignment="1" applyProtection="1">
      <alignment horizontal="right" vertical="center"/>
      <protection/>
    </xf>
    <xf numFmtId="42" fontId="2" fillId="0" borderId="18" xfId="0" applyNumberFormat="1" applyFont="1" applyBorder="1" applyAlignment="1">
      <alignment horizontal="right" vertical="center"/>
    </xf>
    <xf numFmtId="0" fontId="2" fillId="0" borderId="21" xfId="0" applyFont="1" applyBorder="1" applyAlignment="1">
      <alignment horizontal="center" vertical="center"/>
    </xf>
    <xf numFmtId="0" fontId="1" fillId="0" borderId="14" xfId="0" applyFont="1" applyBorder="1" applyAlignment="1" applyProtection="1">
      <alignment horizontal="left" vertical="center"/>
      <protection locked="0"/>
    </xf>
    <xf numFmtId="42" fontId="1" fillId="0" borderId="16" xfId="0" applyNumberFormat="1" applyFont="1" applyBorder="1" applyAlignment="1" applyProtection="1">
      <alignment horizontal="right" vertical="center"/>
      <protection locked="0"/>
    </xf>
    <xf numFmtId="0" fontId="2" fillId="0" borderId="14" xfId="0" applyFont="1" applyBorder="1" applyAlignment="1">
      <alignment horizontal="left" vertical="center"/>
    </xf>
    <xf numFmtId="0" fontId="2" fillId="0" borderId="20" xfId="0" applyFont="1" applyBorder="1" applyAlignment="1">
      <alignment horizontal="left" vertical="center"/>
    </xf>
    <xf numFmtId="42" fontId="2" fillId="0" borderId="19" xfId="0" applyNumberFormat="1" applyFont="1" applyBorder="1" applyAlignment="1" applyProtection="1">
      <alignment horizontal="right" vertical="center"/>
      <protection/>
    </xf>
    <xf numFmtId="42" fontId="2" fillId="0" borderId="18" xfId="0" applyNumberFormat="1" applyFont="1" applyBorder="1" applyAlignment="1" applyProtection="1">
      <alignment horizontal="right" vertical="center"/>
      <protection/>
    </xf>
    <xf numFmtId="0" fontId="2" fillId="0" borderId="14" xfId="0" applyFont="1" applyBorder="1" applyAlignment="1">
      <alignment vertical="center"/>
    </xf>
    <xf numFmtId="42" fontId="1" fillId="0" borderId="19" xfId="0" applyNumberFormat="1" applyFont="1" applyBorder="1" applyAlignment="1">
      <alignment horizontal="right" vertical="center"/>
    </xf>
    <xf numFmtId="0" fontId="2" fillId="0" borderId="17" xfId="0" applyFont="1" applyBorder="1" applyAlignment="1">
      <alignment horizontal="left" vertical="center"/>
    </xf>
    <xf numFmtId="42" fontId="2" fillId="0" borderId="20" xfId="0" applyNumberFormat="1" applyFont="1" applyBorder="1" applyAlignment="1">
      <alignment horizontal="left" vertical="center"/>
    </xf>
    <xf numFmtId="42" fontId="2" fillId="0" borderId="18" xfId="0" applyNumberFormat="1" applyFont="1" applyBorder="1" applyAlignment="1">
      <alignment horizontal="left" vertical="center"/>
    </xf>
    <xf numFmtId="42" fontId="2" fillId="0" borderId="19" xfId="0" applyNumberFormat="1" applyFont="1" applyBorder="1" applyAlignment="1">
      <alignment horizontal="left" vertical="center"/>
    </xf>
    <xf numFmtId="0" fontId="1" fillId="0" borderId="14" xfId="0" applyFont="1" applyBorder="1" applyAlignment="1">
      <alignment horizontal="center" vertical="center" wrapText="1"/>
    </xf>
    <xf numFmtId="0" fontId="1" fillId="0" borderId="14" xfId="0" applyFont="1" applyBorder="1" applyAlignment="1" applyProtection="1">
      <alignment vertical="center" wrapText="1"/>
      <protection locked="0"/>
    </xf>
    <xf numFmtId="0" fontId="1" fillId="0" borderId="14" xfId="0" applyFont="1" applyBorder="1" applyAlignment="1" applyProtection="1">
      <alignment horizontal="center" vertical="center" wrapText="1"/>
      <protection locked="0"/>
    </xf>
    <xf numFmtId="0" fontId="1" fillId="0" borderId="22" xfId="0" applyFont="1" applyBorder="1" applyAlignment="1" applyProtection="1">
      <alignment vertical="center" wrapText="1"/>
      <protection locked="0"/>
    </xf>
    <xf numFmtId="42" fontId="1" fillId="0" borderId="19" xfId="0" applyNumberFormat="1" applyFont="1" applyBorder="1" applyAlignment="1" applyProtection="1">
      <alignment horizontal="right" vertical="center"/>
      <protection locked="0"/>
    </xf>
    <xf numFmtId="0" fontId="1" fillId="0" borderId="20" xfId="0" applyFont="1" applyBorder="1" applyAlignment="1" applyProtection="1">
      <alignment vertical="center" wrapText="1"/>
      <protection locked="0"/>
    </xf>
    <xf numFmtId="42" fontId="2" fillId="0" borderId="19" xfId="0" applyNumberFormat="1" applyFont="1" applyBorder="1" applyAlignment="1">
      <alignment horizontal="right" vertical="center"/>
    </xf>
    <xf numFmtId="0" fontId="1" fillId="0" borderId="14" xfId="0" applyFont="1" applyBorder="1" applyAlignment="1" applyProtection="1">
      <alignment vertical="center" wrapText="1"/>
      <protection/>
    </xf>
    <xf numFmtId="0" fontId="1" fillId="0" borderId="14"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vertical="center" wrapText="1"/>
    </xf>
    <xf numFmtId="0" fontId="1" fillId="0" borderId="20" xfId="0" applyFont="1" applyBorder="1" applyAlignment="1">
      <alignment vertical="center" wrapText="1"/>
    </xf>
    <xf numFmtId="0" fontId="1" fillId="0" borderId="17" xfId="0" applyFont="1" applyBorder="1" applyAlignment="1">
      <alignment vertical="center" wrapText="1"/>
    </xf>
    <xf numFmtId="0" fontId="2" fillId="0" borderId="17" xfId="0" applyFont="1" applyBorder="1" applyAlignment="1">
      <alignment vertical="center"/>
    </xf>
    <xf numFmtId="0" fontId="1" fillId="33" borderId="14" xfId="0" applyFont="1" applyFill="1" applyBorder="1" applyAlignment="1">
      <alignment horizontal="left" vertical="center" wrapText="1"/>
    </xf>
    <xf numFmtId="0" fontId="1" fillId="33" borderId="14" xfId="0" applyFont="1" applyFill="1" applyBorder="1" applyAlignment="1">
      <alignment horizontal="center" vertical="center" wrapText="1"/>
    </xf>
    <xf numFmtId="0" fontId="1" fillId="33" borderId="20" xfId="0" applyFont="1" applyFill="1" applyBorder="1" applyAlignment="1">
      <alignment horizontal="center" vertical="center" wrapText="1"/>
    </xf>
    <xf numFmtId="44" fontId="1" fillId="0" borderId="18" xfId="0" applyNumberFormat="1" applyFont="1" applyBorder="1" applyAlignment="1" applyProtection="1">
      <alignment horizontal="center" vertical="center" wrapText="1"/>
      <protection locked="0"/>
    </xf>
    <xf numFmtId="44" fontId="1" fillId="0" borderId="20" xfId="0" applyNumberFormat="1" applyFont="1" applyBorder="1" applyAlignment="1" applyProtection="1">
      <alignment horizontal="center" vertical="center" wrapText="1"/>
      <protection locked="0"/>
    </xf>
    <xf numFmtId="44" fontId="2" fillId="0" borderId="18" xfId="0" applyNumberFormat="1" applyFont="1" applyBorder="1" applyAlignment="1">
      <alignment horizontal="center" vertical="center" wrapText="1"/>
    </xf>
    <xf numFmtId="44" fontId="2" fillId="0" borderId="20" xfId="0" applyNumberFormat="1" applyFont="1" applyBorder="1" applyAlignment="1">
      <alignment horizontal="center" vertical="center" wrapText="1"/>
    </xf>
    <xf numFmtId="0" fontId="1" fillId="0" borderId="17" xfId="0" applyFont="1" applyBorder="1" applyAlignment="1" applyProtection="1">
      <alignment vertical="center" wrapText="1"/>
      <protection locked="0"/>
    </xf>
    <xf numFmtId="0" fontId="2" fillId="0" borderId="14" xfId="0" applyFont="1" applyBorder="1" applyAlignment="1">
      <alignment vertical="center" wrapText="1"/>
    </xf>
    <xf numFmtId="0" fontId="2" fillId="0" borderId="17" xfId="0" applyFont="1" applyBorder="1" applyAlignment="1">
      <alignment vertical="center" wrapText="1"/>
    </xf>
    <xf numFmtId="0" fontId="2" fillId="33" borderId="23" xfId="0" applyFont="1" applyFill="1" applyBorder="1" applyAlignment="1">
      <alignment vertical="center"/>
    </xf>
    <xf numFmtId="0" fontId="2" fillId="33" borderId="14" xfId="0" applyFont="1" applyFill="1" applyBorder="1" applyAlignment="1">
      <alignment vertical="center"/>
    </xf>
    <xf numFmtId="0" fontId="2" fillId="33" borderId="14" xfId="0" applyFont="1" applyFill="1" applyBorder="1" applyAlignment="1">
      <alignment horizontal="center" vertical="center" wrapText="1"/>
    </xf>
    <xf numFmtId="0" fontId="2" fillId="33" borderId="14" xfId="0" applyFont="1" applyFill="1" applyBorder="1" applyAlignment="1">
      <alignment horizontal="center" vertical="center"/>
    </xf>
    <xf numFmtId="0" fontId="2" fillId="33" borderId="20" xfId="0" applyFont="1" applyFill="1" applyBorder="1" applyAlignment="1">
      <alignment vertical="center"/>
    </xf>
    <xf numFmtId="0" fontId="11" fillId="0" borderId="0" xfId="0" applyFont="1" applyAlignment="1">
      <alignment vertical="center"/>
    </xf>
    <xf numFmtId="0" fontId="0" fillId="0" borderId="15" xfId="0" applyFont="1" applyBorder="1" applyAlignment="1">
      <alignment vertical="center"/>
    </xf>
    <xf numFmtId="0" fontId="0" fillId="0" borderId="21" xfId="0" applyFont="1" applyBorder="1" applyAlignment="1">
      <alignment vertical="center"/>
    </xf>
    <xf numFmtId="42" fontId="2" fillId="33" borderId="19" xfId="0" applyNumberFormat="1" applyFont="1" applyFill="1" applyBorder="1" applyAlignment="1">
      <alignment horizontal="right" vertical="center"/>
    </xf>
    <xf numFmtId="42" fontId="2" fillId="33" borderId="18" xfId="0" applyNumberFormat="1" applyFont="1" applyFill="1" applyBorder="1" applyAlignment="1">
      <alignment horizontal="right" vertical="center"/>
    </xf>
    <xf numFmtId="42" fontId="2" fillId="33" borderId="18" xfId="0" applyNumberFormat="1" applyFont="1" applyFill="1" applyBorder="1" applyAlignment="1" applyProtection="1">
      <alignment horizontal="center" vertical="center"/>
      <protection/>
    </xf>
    <xf numFmtId="42" fontId="2" fillId="0" borderId="0" xfId="0" applyNumberFormat="1" applyFont="1" applyFill="1" applyBorder="1" applyAlignment="1">
      <alignment horizontal="right" vertical="center"/>
    </xf>
    <xf numFmtId="0" fontId="2" fillId="33" borderId="19" xfId="0" applyFont="1" applyFill="1" applyBorder="1" applyAlignment="1">
      <alignment vertical="center"/>
    </xf>
    <xf numFmtId="0" fontId="2" fillId="33" borderId="19" xfId="0" applyFont="1" applyFill="1" applyBorder="1" applyAlignment="1">
      <alignment horizontal="center" vertical="center"/>
    </xf>
    <xf numFmtId="0" fontId="2" fillId="33" borderId="17" xfId="0" applyFont="1" applyFill="1" applyBorder="1" applyAlignment="1">
      <alignment vertical="center"/>
    </xf>
    <xf numFmtId="42" fontId="2" fillId="33" borderId="16" xfId="0" applyNumberFormat="1" applyFont="1" applyFill="1" applyBorder="1" applyAlignment="1">
      <alignment horizontal="right" vertical="center"/>
    </xf>
    <xf numFmtId="0" fontId="3" fillId="0" borderId="0" xfId="0" applyFont="1" applyAlignment="1">
      <alignment vertical="center"/>
    </xf>
    <xf numFmtId="0" fontId="0" fillId="0" borderId="0" xfId="0" applyFont="1" applyAlignment="1">
      <alignment horizontal="center" vertical="center"/>
    </xf>
    <xf numFmtId="0" fontId="1" fillId="0" borderId="23" xfId="0" applyFont="1" applyBorder="1" applyAlignment="1">
      <alignment horizontal="left" vertical="center" indent="1"/>
    </xf>
    <xf numFmtId="166" fontId="1" fillId="0" borderId="23" xfId="0" applyNumberFormat="1" applyFont="1" applyBorder="1" applyAlignment="1" applyProtection="1">
      <alignment horizontal="center" vertical="center" wrapText="1"/>
      <protection/>
    </xf>
    <xf numFmtId="166" fontId="1" fillId="0" borderId="24" xfId="0" applyNumberFormat="1" applyFont="1" applyBorder="1" applyAlignment="1" applyProtection="1">
      <alignment horizontal="center" vertical="center" wrapText="1"/>
      <protection/>
    </xf>
    <xf numFmtId="0" fontId="2" fillId="0" borderId="21" xfId="0"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wrapText="1"/>
    </xf>
    <xf numFmtId="42" fontId="2" fillId="0" borderId="25" xfId="0" applyNumberFormat="1" applyFont="1" applyFill="1" applyBorder="1" applyAlignment="1" applyProtection="1">
      <alignment horizontal="center" vertical="center"/>
      <protection/>
    </xf>
    <xf numFmtId="0" fontId="6" fillId="0" borderId="26" xfId="0" applyFont="1" applyFill="1" applyBorder="1" applyAlignment="1">
      <alignment vertical="center" wrapText="1"/>
    </xf>
    <xf numFmtId="0" fontId="6" fillId="0" borderId="27" xfId="0" applyFont="1" applyFill="1" applyBorder="1" applyAlignment="1">
      <alignment vertical="center" wrapText="1"/>
    </xf>
    <xf numFmtId="0" fontId="6" fillId="0" borderId="28" xfId="0" applyFont="1" applyFill="1" applyBorder="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29" xfId="0" applyFont="1" applyFill="1" applyBorder="1" applyAlignment="1">
      <alignment horizontal="left" vertical="center" wrapText="1"/>
    </xf>
    <xf numFmtId="0" fontId="1" fillId="0" borderId="20" xfId="0" applyFont="1" applyBorder="1" applyAlignment="1" applyProtection="1">
      <alignment vertical="center" wrapText="1"/>
      <protection/>
    </xf>
    <xf numFmtId="0" fontId="1" fillId="0" borderId="14" xfId="0" applyFont="1" applyBorder="1" applyAlignment="1" applyProtection="1">
      <alignment horizontal="center" vertical="center" wrapText="1"/>
      <protection/>
    </xf>
    <xf numFmtId="0" fontId="1" fillId="0" borderId="0" xfId="0" applyFont="1" applyBorder="1" applyAlignment="1">
      <alignment vertical="center" wrapText="1"/>
    </xf>
    <xf numFmtId="0" fontId="1" fillId="0" borderId="29" xfId="0" applyFont="1" applyBorder="1" applyAlignment="1">
      <alignment vertical="center" wrapText="1"/>
    </xf>
    <xf numFmtId="0" fontId="0" fillId="0" borderId="0" xfId="0" applyFont="1" applyBorder="1" applyAlignment="1" applyProtection="1">
      <alignment vertical="center"/>
      <protection locked="0"/>
    </xf>
    <xf numFmtId="0" fontId="0" fillId="0" borderId="0" xfId="0" applyFont="1" applyBorder="1" applyAlignment="1" applyProtection="1">
      <alignment horizontal="center" vertical="center"/>
      <protection/>
    </xf>
    <xf numFmtId="168" fontId="3" fillId="34" borderId="30" xfId="59" applyNumberFormat="1" applyFont="1" applyFill="1" applyBorder="1" applyAlignment="1" applyProtection="1">
      <alignment horizontal="center" vertical="center"/>
      <protection locked="0"/>
    </xf>
    <xf numFmtId="168" fontId="3" fillId="35" borderId="30" xfId="59" applyNumberFormat="1" applyFont="1" applyFill="1" applyBorder="1" applyAlignment="1" applyProtection="1">
      <alignment vertical="center"/>
      <protection locked="0"/>
    </xf>
    <xf numFmtId="168" fontId="3" fillId="35" borderId="11" xfId="59" applyNumberFormat="1" applyFont="1" applyFill="1" applyBorder="1" applyAlignment="1" applyProtection="1">
      <alignment vertical="center"/>
      <protection locked="0"/>
    </xf>
    <xf numFmtId="42" fontId="1" fillId="0" borderId="18" xfId="0" applyNumberFormat="1" applyFont="1" applyBorder="1" applyAlignment="1" applyProtection="1">
      <alignment horizontal="right" vertical="center"/>
      <protection/>
    </xf>
    <xf numFmtId="42" fontId="1" fillId="0" borderId="16" xfId="0" applyNumberFormat="1" applyFont="1" applyBorder="1" applyAlignment="1" applyProtection="1">
      <alignment horizontal="right" vertical="center"/>
      <protection/>
    </xf>
    <xf numFmtId="0" fontId="2" fillId="0" borderId="0" xfId="0" applyFont="1" applyAlignment="1" applyProtection="1">
      <alignment vertical="center"/>
      <protection/>
    </xf>
    <xf numFmtId="42" fontId="1" fillId="0" borderId="0" xfId="0" applyNumberFormat="1" applyFont="1" applyBorder="1" applyAlignment="1" applyProtection="1">
      <alignment horizontal="right" vertical="center"/>
      <protection/>
    </xf>
    <xf numFmtId="0" fontId="0" fillId="0" borderId="0" xfId="0" applyFont="1" applyAlignment="1" applyProtection="1">
      <alignment vertical="center"/>
      <protection/>
    </xf>
    <xf numFmtId="42" fontId="1" fillId="0" borderId="0" xfId="0" applyNumberFormat="1" applyFont="1" applyBorder="1" applyAlignment="1" applyProtection="1">
      <alignment vertical="center"/>
      <protection/>
    </xf>
    <xf numFmtId="42" fontId="0" fillId="0" borderId="0" xfId="0" applyNumberFormat="1" applyFont="1" applyBorder="1" applyAlignment="1" applyProtection="1">
      <alignment vertical="center"/>
      <protection/>
    </xf>
    <xf numFmtId="0" fontId="1" fillId="0" borderId="0" xfId="0" applyFont="1" applyAlignment="1" applyProtection="1">
      <alignment vertical="center"/>
      <protection/>
    </xf>
    <xf numFmtId="0" fontId="0" fillId="0" borderId="0" xfId="0" applyFont="1" applyBorder="1" applyAlignment="1" applyProtection="1">
      <alignment vertical="center"/>
      <protection/>
    </xf>
    <xf numFmtId="0" fontId="1" fillId="0" borderId="0" xfId="0" applyFont="1" applyBorder="1" applyAlignment="1" applyProtection="1">
      <alignment horizontal="center" vertical="center"/>
      <protection/>
    </xf>
    <xf numFmtId="0" fontId="1" fillId="0" borderId="0" xfId="0" applyFont="1" applyBorder="1" applyAlignment="1" applyProtection="1">
      <alignment vertical="center"/>
      <protection/>
    </xf>
    <xf numFmtId="0" fontId="1" fillId="0" borderId="0" xfId="0" applyFont="1" applyAlignment="1" applyProtection="1">
      <alignment horizontal="center" vertical="center"/>
      <protection/>
    </xf>
    <xf numFmtId="42" fontId="1" fillId="0" borderId="0" xfId="0" applyNumberFormat="1" applyFont="1" applyAlignment="1" applyProtection="1">
      <alignment vertical="center"/>
      <protection/>
    </xf>
    <xf numFmtId="42" fontId="0" fillId="0" borderId="0" xfId="0" applyNumberFormat="1" applyFont="1" applyAlignment="1" applyProtection="1">
      <alignment vertical="center"/>
      <protection/>
    </xf>
    <xf numFmtId="0" fontId="2" fillId="0" borderId="13" xfId="0" applyFont="1" applyBorder="1" applyAlignment="1" applyProtection="1">
      <alignment vertical="center"/>
      <protection/>
    </xf>
    <xf numFmtId="0" fontId="2" fillId="0" borderId="14" xfId="0" applyFont="1" applyBorder="1" applyAlignment="1" applyProtection="1">
      <alignment horizontal="center" vertical="center" wrapText="1"/>
      <protection/>
    </xf>
    <xf numFmtId="0" fontId="2" fillId="0" borderId="15" xfId="0" applyFont="1" applyBorder="1" applyAlignment="1" applyProtection="1">
      <alignment vertical="center"/>
      <protection/>
    </xf>
    <xf numFmtId="0" fontId="2" fillId="0" borderId="1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10" fontId="1" fillId="0" borderId="18" xfId="0" applyNumberFormat="1" applyFont="1" applyBorder="1" applyAlignment="1" applyProtection="1">
      <alignment vertical="center"/>
      <protection/>
    </xf>
    <xf numFmtId="2" fontId="1" fillId="0" borderId="18" xfId="0" applyNumberFormat="1" applyFont="1" applyBorder="1" applyAlignment="1" applyProtection="1">
      <alignment horizontal="center" vertical="center"/>
      <protection/>
    </xf>
    <xf numFmtId="44" fontId="0" fillId="0" borderId="0" xfId="0" applyNumberFormat="1" applyFont="1" applyAlignment="1" applyProtection="1">
      <alignment vertical="center"/>
      <protection/>
    </xf>
    <xf numFmtId="0" fontId="2" fillId="0" borderId="21" xfId="0" applyFont="1" applyBorder="1" applyAlignment="1" applyProtection="1">
      <alignment horizontal="center" vertical="center"/>
      <protection/>
    </xf>
    <xf numFmtId="0" fontId="2" fillId="0" borderId="14" xfId="0" applyFont="1" applyBorder="1" applyAlignment="1" applyProtection="1">
      <alignment horizontal="left" vertical="center"/>
      <protection/>
    </xf>
    <xf numFmtId="0" fontId="2" fillId="0" borderId="20" xfId="0" applyFont="1" applyBorder="1" applyAlignment="1" applyProtection="1">
      <alignment horizontal="left" vertical="center"/>
      <protection/>
    </xf>
    <xf numFmtId="0" fontId="1" fillId="0" borderId="23" xfId="0" applyFont="1" applyBorder="1" applyAlignment="1" applyProtection="1">
      <alignment horizontal="left" vertical="center" indent="1"/>
      <protection/>
    </xf>
    <xf numFmtId="0" fontId="2" fillId="0" borderId="14" xfId="0" applyFont="1" applyBorder="1" applyAlignment="1" applyProtection="1">
      <alignment vertical="center"/>
      <protection/>
    </xf>
    <xf numFmtId="0" fontId="2" fillId="0" borderId="17" xfId="0" applyFont="1" applyBorder="1" applyAlignment="1" applyProtection="1">
      <alignment horizontal="left" vertical="center"/>
      <protection/>
    </xf>
    <xf numFmtId="42" fontId="2" fillId="0" borderId="20" xfId="0" applyNumberFormat="1" applyFont="1" applyBorder="1" applyAlignment="1" applyProtection="1">
      <alignment horizontal="left" vertical="center"/>
      <protection/>
    </xf>
    <xf numFmtId="42" fontId="2" fillId="0" borderId="18" xfId="0" applyNumberFormat="1" applyFont="1" applyBorder="1" applyAlignment="1" applyProtection="1">
      <alignment horizontal="left" vertical="center"/>
      <protection/>
    </xf>
    <xf numFmtId="42" fontId="2" fillId="0" borderId="19" xfId="0" applyNumberFormat="1" applyFont="1" applyBorder="1" applyAlignment="1" applyProtection="1">
      <alignment horizontal="left" vertical="center"/>
      <protection/>
    </xf>
    <xf numFmtId="0" fontId="1" fillId="0" borderId="22" xfId="0" applyFont="1" applyBorder="1" applyAlignment="1" applyProtection="1">
      <alignment vertical="center" wrapText="1"/>
      <protection/>
    </xf>
    <xf numFmtId="0" fontId="1" fillId="0" borderId="19" xfId="0" applyFont="1" applyBorder="1" applyAlignment="1" applyProtection="1">
      <alignment horizontal="center" vertical="center" wrapText="1"/>
      <protection/>
    </xf>
    <xf numFmtId="0" fontId="1" fillId="0" borderId="19" xfId="0" applyFont="1" applyBorder="1" applyAlignment="1" applyProtection="1">
      <alignment vertical="center" wrapText="1"/>
      <protection/>
    </xf>
    <xf numFmtId="0" fontId="1" fillId="0" borderId="17" xfId="0" applyFont="1" applyBorder="1" applyAlignment="1" applyProtection="1">
      <alignment vertical="center" wrapText="1"/>
      <protection/>
    </xf>
    <xf numFmtId="0" fontId="2" fillId="0" borderId="17" xfId="0" applyFont="1" applyBorder="1" applyAlignment="1" applyProtection="1">
      <alignment vertical="center"/>
      <protection/>
    </xf>
    <xf numFmtId="0" fontId="1" fillId="33" borderId="14" xfId="0" applyFont="1" applyFill="1" applyBorder="1" applyAlignment="1" applyProtection="1">
      <alignment horizontal="left" vertical="center" wrapText="1"/>
      <protection/>
    </xf>
    <xf numFmtId="0" fontId="1" fillId="0" borderId="29" xfId="0" applyFont="1" applyBorder="1" applyAlignment="1" applyProtection="1">
      <alignment vertical="center" wrapText="1"/>
      <protection/>
    </xf>
    <xf numFmtId="0" fontId="1" fillId="0" borderId="0" xfId="0" applyFont="1" applyBorder="1" applyAlignment="1" applyProtection="1">
      <alignment vertical="center" wrapText="1"/>
      <protection/>
    </xf>
    <xf numFmtId="0" fontId="2" fillId="0" borderId="14" xfId="0" applyFont="1" applyBorder="1" applyAlignment="1" applyProtection="1">
      <alignment vertical="center" wrapText="1"/>
      <protection/>
    </xf>
    <xf numFmtId="0" fontId="2" fillId="0" borderId="17" xfId="0" applyFont="1" applyBorder="1" applyAlignment="1" applyProtection="1">
      <alignment vertical="center" wrapText="1"/>
      <protection/>
    </xf>
    <xf numFmtId="0" fontId="2" fillId="33" borderId="2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3" borderId="14" xfId="0" applyFont="1" applyFill="1" applyBorder="1" applyAlignment="1" applyProtection="1">
      <alignment horizontal="center" vertical="center" wrapText="1"/>
      <protection/>
    </xf>
    <xf numFmtId="0" fontId="2" fillId="33" borderId="14" xfId="0" applyFont="1" applyFill="1" applyBorder="1" applyAlignment="1" applyProtection="1">
      <alignment horizontal="center" vertical="center"/>
      <protection/>
    </xf>
    <xf numFmtId="0" fontId="2" fillId="33" borderId="20" xfId="0" applyFont="1" applyFill="1" applyBorder="1" applyAlignment="1" applyProtection="1">
      <alignment vertical="center"/>
      <protection/>
    </xf>
    <xf numFmtId="0" fontId="11" fillId="0" borderId="0" xfId="0" applyFont="1" applyAlignment="1" applyProtection="1">
      <alignment vertical="center"/>
      <protection/>
    </xf>
    <xf numFmtId="0" fontId="0" fillId="0" borderId="21" xfId="0" applyFont="1" applyBorder="1" applyAlignment="1" applyProtection="1">
      <alignment vertical="center"/>
      <protection/>
    </xf>
    <xf numFmtId="0" fontId="0" fillId="0" borderId="15" xfId="0" applyFont="1" applyBorder="1" applyAlignment="1" applyProtection="1">
      <alignment vertical="center"/>
      <protection/>
    </xf>
    <xf numFmtId="42" fontId="2" fillId="33" borderId="19" xfId="0" applyNumberFormat="1" applyFont="1" applyFill="1" applyBorder="1" applyAlignment="1" applyProtection="1">
      <alignment horizontal="right" vertical="center"/>
      <protection/>
    </xf>
    <xf numFmtId="42" fontId="2" fillId="33" borderId="18" xfId="0" applyNumberFormat="1" applyFont="1" applyFill="1" applyBorder="1" applyAlignment="1" applyProtection="1">
      <alignment horizontal="right" vertical="center"/>
      <protection/>
    </xf>
    <xf numFmtId="42" fontId="2" fillId="0" borderId="0" xfId="0" applyNumberFormat="1" applyFont="1" applyFill="1" applyBorder="1" applyAlignment="1" applyProtection="1">
      <alignment horizontal="right" vertical="center"/>
      <protection/>
    </xf>
    <xf numFmtId="0" fontId="2" fillId="0" borderId="21" xfId="0" applyFont="1" applyFill="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0" xfId="0" applyFont="1" applyFill="1" applyBorder="1" applyAlignment="1" applyProtection="1">
      <alignment horizontal="left" vertical="center" wrapText="1"/>
      <protection/>
    </xf>
    <xf numFmtId="0" fontId="2" fillId="0" borderId="29" xfId="0" applyFont="1" applyFill="1" applyBorder="1" applyAlignment="1" applyProtection="1">
      <alignment horizontal="left" vertical="center" wrapText="1"/>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0" fontId="6" fillId="0" borderId="26" xfId="0" applyFont="1" applyFill="1" applyBorder="1" applyAlignment="1" applyProtection="1">
      <alignment vertical="center" wrapText="1"/>
      <protection/>
    </xf>
    <xf numFmtId="0" fontId="6" fillId="0" borderId="27" xfId="0" applyFont="1" applyFill="1" applyBorder="1" applyAlignment="1" applyProtection="1">
      <alignment vertical="center" wrapText="1"/>
      <protection/>
    </xf>
    <xf numFmtId="0" fontId="2" fillId="33" borderId="19" xfId="0" applyFont="1" applyFill="1" applyBorder="1" applyAlignment="1" applyProtection="1">
      <alignment vertical="center"/>
      <protection/>
    </xf>
    <xf numFmtId="0" fontId="2" fillId="33" borderId="19" xfId="0" applyFont="1" applyFill="1" applyBorder="1" applyAlignment="1" applyProtection="1">
      <alignment horizontal="center" vertical="center"/>
      <protection/>
    </xf>
    <xf numFmtId="0" fontId="2" fillId="33" borderId="17" xfId="0" applyFont="1" applyFill="1" applyBorder="1" applyAlignment="1" applyProtection="1">
      <alignment vertical="center"/>
      <protection/>
    </xf>
    <xf numFmtId="42" fontId="2" fillId="33" borderId="16" xfId="0" applyNumberFormat="1" applyFont="1" applyFill="1" applyBorder="1" applyAlignment="1" applyProtection="1">
      <alignment horizontal="right" vertical="center"/>
      <protection/>
    </xf>
    <xf numFmtId="0" fontId="3" fillId="0" borderId="0" xfId="0" applyFont="1" applyAlignment="1" applyProtection="1">
      <alignment vertical="center"/>
      <protection/>
    </xf>
    <xf numFmtId="0" fontId="0" fillId="0" borderId="0" xfId="0" applyFont="1" applyAlignment="1" applyProtection="1">
      <alignment horizontal="center" vertical="center"/>
      <protection/>
    </xf>
    <xf numFmtId="42" fontId="1" fillId="0" borderId="18" xfId="0" applyNumberFormat="1" applyFont="1" applyBorder="1" applyAlignment="1" applyProtection="1">
      <alignment horizontal="left" vertical="center"/>
      <protection locked="0"/>
    </xf>
    <xf numFmtId="42" fontId="0" fillId="0" borderId="0" xfId="0" applyNumberFormat="1" applyFont="1" applyBorder="1" applyAlignment="1" applyProtection="1">
      <alignment vertical="center"/>
      <protection locked="0"/>
    </xf>
    <xf numFmtId="42" fontId="1" fillId="33" borderId="14" xfId="0" applyNumberFormat="1" applyFont="1" applyFill="1" applyBorder="1" applyAlignment="1">
      <alignment horizontal="center" vertical="center" wrapText="1"/>
    </xf>
    <xf numFmtId="42" fontId="1" fillId="33" borderId="20" xfId="0" applyNumberFormat="1" applyFont="1" applyFill="1" applyBorder="1" applyAlignment="1">
      <alignment horizontal="center" vertical="center" wrapText="1"/>
    </xf>
    <xf numFmtId="42" fontId="1" fillId="0" borderId="18" xfId="0" applyNumberFormat="1" applyFont="1" applyBorder="1" applyAlignment="1" applyProtection="1">
      <alignment horizontal="center" vertical="center" wrapText="1"/>
      <protection locked="0"/>
    </xf>
    <xf numFmtId="42" fontId="1" fillId="0" borderId="20" xfId="0" applyNumberFormat="1" applyFont="1" applyBorder="1" applyAlignment="1" applyProtection="1">
      <alignment horizontal="center" vertical="center" wrapText="1"/>
      <protection locked="0"/>
    </xf>
    <xf numFmtId="42" fontId="2" fillId="0" borderId="18" xfId="0" applyNumberFormat="1" applyFont="1" applyBorder="1" applyAlignment="1">
      <alignment horizontal="center" vertical="center" wrapText="1"/>
    </xf>
    <xf numFmtId="42" fontId="2" fillId="0" borderId="20" xfId="0" applyNumberFormat="1" applyFont="1" applyBorder="1" applyAlignment="1">
      <alignment horizontal="center" vertical="center" wrapText="1"/>
    </xf>
    <xf numFmtId="42" fontId="2" fillId="33" borderId="14" xfId="0" applyNumberFormat="1" applyFont="1" applyFill="1" applyBorder="1" applyAlignment="1">
      <alignment vertical="center"/>
    </xf>
    <xf numFmtId="42" fontId="2" fillId="33" borderId="20" xfId="0" applyNumberFormat="1" applyFont="1" applyFill="1" applyBorder="1" applyAlignment="1">
      <alignment vertical="center"/>
    </xf>
    <xf numFmtId="42" fontId="6" fillId="0" borderId="27" xfId="0" applyNumberFormat="1" applyFont="1" applyFill="1" applyBorder="1" applyAlignment="1">
      <alignment vertical="center" wrapText="1"/>
    </xf>
    <xf numFmtId="42" fontId="6" fillId="0" borderId="28" xfId="0" applyNumberFormat="1" applyFont="1" applyFill="1" applyBorder="1" applyAlignment="1">
      <alignment vertical="center" wrapText="1"/>
    </xf>
    <xf numFmtId="42" fontId="1" fillId="33" borderId="14" xfId="0" applyNumberFormat="1" applyFont="1" applyFill="1" applyBorder="1" applyAlignment="1" applyProtection="1">
      <alignment horizontal="center" vertical="center" wrapText="1"/>
      <protection/>
    </xf>
    <xf numFmtId="42" fontId="1" fillId="33" borderId="20" xfId="0" applyNumberFormat="1" applyFont="1" applyFill="1" applyBorder="1" applyAlignment="1" applyProtection="1">
      <alignment horizontal="center" vertical="center" wrapText="1"/>
      <protection/>
    </xf>
    <xf numFmtId="42" fontId="2" fillId="0" borderId="18" xfId="0" applyNumberFormat="1" applyFont="1" applyBorder="1" applyAlignment="1" applyProtection="1">
      <alignment horizontal="center" vertical="center" wrapText="1"/>
      <protection/>
    </xf>
    <xf numFmtId="42" fontId="2" fillId="0" borderId="20" xfId="0" applyNumberFormat="1" applyFont="1" applyBorder="1" applyAlignment="1" applyProtection="1">
      <alignment horizontal="center" vertical="center" wrapText="1"/>
      <protection/>
    </xf>
    <xf numFmtId="42" fontId="2" fillId="33" borderId="14" xfId="0" applyNumberFormat="1" applyFont="1" applyFill="1" applyBorder="1" applyAlignment="1" applyProtection="1">
      <alignment vertical="center"/>
      <protection/>
    </xf>
    <xf numFmtId="42" fontId="2" fillId="33" borderId="20" xfId="0" applyNumberFormat="1" applyFont="1" applyFill="1" applyBorder="1" applyAlignment="1" applyProtection="1">
      <alignment vertical="center"/>
      <protection/>
    </xf>
    <xf numFmtId="42" fontId="6" fillId="0" borderId="27" xfId="0" applyNumberFormat="1" applyFont="1" applyFill="1" applyBorder="1" applyAlignment="1" applyProtection="1">
      <alignment vertical="center" wrapText="1"/>
      <protection/>
    </xf>
    <xf numFmtId="42" fontId="6" fillId="0" borderId="28" xfId="0" applyNumberFormat="1" applyFont="1" applyFill="1" applyBorder="1" applyAlignment="1" applyProtection="1">
      <alignment vertical="center" wrapText="1"/>
      <protection/>
    </xf>
    <xf numFmtId="0" fontId="3" fillId="0" borderId="0" xfId="0" applyFont="1" applyBorder="1" applyAlignment="1">
      <alignment vertical="center"/>
    </xf>
    <xf numFmtId="0" fontId="3" fillId="0" borderId="0" xfId="0" applyFont="1" applyBorder="1" applyAlignment="1">
      <alignment horizontal="center" vertical="center"/>
    </xf>
    <xf numFmtId="166" fontId="1" fillId="0" borderId="14" xfId="0" applyNumberFormat="1" applyFont="1" applyBorder="1" applyAlignment="1" applyProtection="1">
      <alignment horizontal="left" vertical="center" wrapText="1"/>
      <protection locked="0"/>
    </xf>
    <xf numFmtId="166" fontId="1" fillId="0" borderId="23" xfId="0" applyNumberFormat="1" applyFont="1" applyBorder="1" applyAlignment="1" applyProtection="1">
      <alignment horizontal="left" vertical="center" wrapText="1" indent="1"/>
      <protection/>
    </xf>
    <xf numFmtId="166" fontId="1" fillId="0" borderId="14" xfId="0" applyNumberFormat="1" applyFont="1" applyBorder="1" applyAlignment="1" applyProtection="1">
      <alignment horizontal="left" vertical="center" wrapText="1" indent="1"/>
      <protection/>
    </xf>
    <xf numFmtId="0" fontId="1" fillId="0" borderId="23"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2" fillId="0" borderId="23" xfId="0" applyFont="1" applyBorder="1" applyAlignment="1">
      <alignment vertical="center"/>
    </xf>
    <xf numFmtId="0" fontId="2" fillId="0" borderId="14" xfId="0" applyFont="1" applyBorder="1" applyAlignment="1">
      <alignment vertical="center"/>
    </xf>
    <xf numFmtId="0" fontId="2" fillId="0" borderId="18" xfId="0" applyFont="1" applyBorder="1" applyAlignment="1">
      <alignment horizontal="center" vertical="center"/>
    </xf>
    <xf numFmtId="0" fontId="1" fillId="0" borderId="16" xfId="0" applyFont="1" applyBorder="1" applyAlignment="1">
      <alignment horizontal="center" vertical="center" wrapText="1"/>
    </xf>
    <xf numFmtId="0" fontId="1" fillId="0" borderId="18" xfId="0" applyFont="1" applyBorder="1" applyAlignment="1">
      <alignment horizontal="center" vertical="center" wrapText="1"/>
    </xf>
    <xf numFmtId="0" fontId="2" fillId="33" borderId="23" xfId="0" applyFont="1" applyFill="1" applyBorder="1" applyAlignment="1">
      <alignment horizontal="left" vertical="center" wrapText="1"/>
    </xf>
    <xf numFmtId="0" fontId="1" fillId="33" borderId="29" xfId="0" applyFont="1" applyFill="1" applyBorder="1" applyAlignment="1">
      <alignment horizontal="left" vertical="center" wrapText="1"/>
    </xf>
    <xf numFmtId="0" fontId="1" fillId="33" borderId="14" xfId="0" applyFont="1" applyFill="1" applyBorder="1" applyAlignment="1">
      <alignment horizontal="left" vertical="center" wrapText="1"/>
    </xf>
    <xf numFmtId="0" fontId="1" fillId="0" borderId="2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0" xfId="0" applyFont="1" applyBorder="1" applyAlignment="1">
      <alignment horizontal="center" vertical="center" wrapText="1"/>
    </xf>
    <xf numFmtId="0" fontId="2" fillId="0" borderId="23" xfId="0" applyFont="1" applyBorder="1" applyAlignment="1">
      <alignment horizontal="left" vertical="center" wrapText="1"/>
    </xf>
    <xf numFmtId="0" fontId="2" fillId="0" borderId="14" xfId="0" applyFont="1" applyBorder="1" applyAlignment="1">
      <alignment horizontal="left" vertical="center" wrapText="1"/>
    </xf>
    <xf numFmtId="0" fontId="2" fillId="0" borderId="20" xfId="0" applyFont="1" applyBorder="1" applyAlignment="1">
      <alignment horizontal="left" vertical="center" wrapText="1"/>
    </xf>
    <xf numFmtId="0" fontId="1" fillId="0" borderId="31" xfId="0" applyFont="1" applyBorder="1" applyAlignment="1">
      <alignment horizontal="left" vertical="center" indent="1"/>
    </xf>
    <xf numFmtId="0" fontId="1" fillId="0" borderId="14" xfId="0" applyFont="1" applyBorder="1" applyAlignment="1">
      <alignment horizontal="left" vertical="center" indent="1"/>
    </xf>
    <xf numFmtId="0" fontId="1" fillId="0" borderId="18" xfId="0" applyFont="1" applyBorder="1" applyAlignment="1">
      <alignment horizontal="left" vertical="center" wrapText="1"/>
    </xf>
    <xf numFmtId="0" fontId="1" fillId="0" borderId="24"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2" fillId="33" borderId="23"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20" xfId="0" applyFont="1" applyFill="1" applyBorder="1" applyAlignment="1">
      <alignment horizontal="left" vertical="center"/>
    </xf>
    <xf numFmtId="42" fontId="2" fillId="0" borderId="13" xfId="0" applyNumberFormat="1" applyFont="1" applyBorder="1" applyAlignment="1">
      <alignment horizontal="center" vertical="center" wrapText="1"/>
    </xf>
    <xf numFmtId="42" fontId="2" fillId="0" borderId="16" xfId="0" applyNumberFormat="1" applyFont="1" applyBorder="1" applyAlignment="1">
      <alignment horizontal="center" vertical="center" wrapText="1"/>
    </xf>
    <xf numFmtId="0" fontId="2" fillId="0" borderId="19" xfId="0" applyFont="1" applyBorder="1" applyAlignment="1">
      <alignment horizontal="left" vertical="center" wrapText="1"/>
    </xf>
    <xf numFmtId="0" fontId="1" fillId="0" borderId="23" xfId="0" applyFont="1" applyBorder="1" applyAlignment="1" applyProtection="1">
      <alignment horizontal="left" vertical="center" indent="1"/>
      <protection locked="0"/>
    </xf>
    <xf numFmtId="0" fontId="1" fillId="0" borderId="14" xfId="0" applyFont="1" applyBorder="1" applyAlignment="1" applyProtection="1">
      <alignment horizontal="left" vertical="center" indent="1"/>
      <protection locked="0"/>
    </xf>
    <xf numFmtId="0" fontId="2" fillId="0" borderId="23" xfId="0" applyFont="1" applyBorder="1" applyAlignment="1">
      <alignment horizontal="left" vertical="center"/>
    </xf>
    <xf numFmtId="0" fontId="2" fillId="0" borderId="14" xfId="0" applyFont="1" applyBorder="1" applyAlignment="1">
      <alignment horizontal="left" vertical="center"/>
    </xf>
    <xf numFmtId="0" fontId="2" fillId="33" borderId="24" xfId="0" applyFont="1" applyFill="1" applyBorder="1" applyAlignment="1">
      <alignment horizontal="left" vertical="center"/>
    </xf>
    <xf numFmtId="0" fontId="2" fillId="33" borderId="19" xfId="0" applyFont="1" applyFill="1" applyBorder="1" applyAlignment="1">
      <alignment horizontal="left" vertical="center"/>
    </xf>
    <xf numFmtId="0" fontId="2" fillId="33" borderId="17" xfId="0" applyFont="1" applyFill="1" applyBorder="1" applyAlignment="1">
      <alignment horizontal="left" vertical="center"/>
    </xf>
    <xf numFmtId="0" fontId="1" fillId="0" borderId="14" xfId="0" applyFont="1" applyBorder="1" applyAlignment="1" applyProtection="1">
      <alignment horizontal="center" vertical="center"/>
      <protection locked="0"/>
    </xf>
    <xf numFmtId="0" fontId="2" fillId="33" borderId="18" xfId="0" applyFont="1" applyFill="1" applyBorder="1" applyAlignment="1">
      <alignment horizontal="left" vertical="center"/>
    </xf>
    <xf numFmtId="0" fontId="2" fillId="0" borderId="18" xfId="0" applyFont="1" applyBorder="1" applyAlignment="1">
      <alignment horizontal="center" vertical="center" wrapText="1"/>
    </xf>
    <xf numFmtId="0" fontId="1" fillId="0" borderId="23" xfId="0" applyFont="1" applyBorder="1" applyAlignment="1" applyProtection="1">
      <alignment horizontal="left" vertical="center" wrapText="1"/>
      <protection/>
    </xf>
    <xf numFmtId="0" fontId="1" fillId="0" borderId="14" xfId="0" applyFont="1" applyBorder="1" applyAlignment="1" applyProtection="1">
      <alignment horizontal="left" vertical="center" wrapText="1"/>
      <protection/>
    </xf>
    <xf numFmtId="0" fontId="2" fillId="0" borderId="19" xfId="0" applyFont="1" applyBorder="1" applyAlignment="1">
      <alignment horizontal="left"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2" fillId="0" borderId="14" xfId="0" applyFont="1" applyBorder="1" applyAlignment="1">
      <alignment horizontal="center" vertical="center"/>
    </xf>
    <xf numFmtId="0" fontId="1" fillId="0" borderId="23" xfId="0" applyFont="1" applyBorder="1" applyAlignment="1" applyProtection="1">
      <alignment vertical="center" wrapText="1"/>
      <protection/>
    </xf>
    <xf numFmtId="0" fontId="1" fillId="0" borderId="14" xfId="0" applyFont="1" applyBorder="1" applyAlignment="1" applyProtection="1">
      <alignment vertical="center" wrapText="1"/>
      <protection/>
    </xf>
    <xf numFmtId="0" fontId="1" fillId="0" borderId="18" xfId="0" applyFont="1" applyBorder="1" applyAlignment="1">
      <alignment horizontal="center" vertical="center"/>
    </xf>
    <xf numFmtId="0" fontId="1" fillId="0" borderId="16" xfId="0" applyFont="1" applyBorder="1" applyAlignment="1">
      <alignment horizontal="center" vertical="center"/>
    </xf>
    <xf numFmtId="0" fontId="4" fillId="0" borderId="32"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9" xfId="0" applyFont="1" applyBorder="1" applyAlignment="1">
      <alignment horizontal="center" vertical="center" wrapText="1"/>
    </xf>
    <xf numFmtId="0" fontId="2" fillId="33" borderId="32" xfId="0" applyFont="1" applyFill="1" applyBorder="1" applyAlignment="1">
      <alignment horizontal="left" vertical="center"/>
    </xf>
    <xf numFmtId="0" fontId="2" fillId="33" borderId="22" xfId="0" applyFont="1" applyFill="1" applyBorder="1" applyAlignment="1">
      <alignment horizontal="left" vertical="center"/>
    </xf>
    <xf numFmtId="0" fontId="1" fillId="33" borderId="24" xfId="0" applyFont="1" applyFill="1" applyBorder="1" applyAlignment="1">
      <alignment horizontal="center" vertical="center"/>
    </xf>
    <xf numFmtId="0" fontId="1" fillId="33" borderId="19" xfId="0" applyFont="1" applyFill="1" applyBorder="1" applyAlignment="1">
      <alignment horizontal="center" vertical="center"/>
    </xf>
    <xf numFmtId="0" fontId="1" fillId="33" borderId="17" xfId="0" applyFont="1" applyFill="1" applyBorder="1" applyAlignment="1">
      <alignment horizontal="center" vertical="center"/>
    </xf>
    <xf numFmtId="0" fontId="2" fillId="0" borderId="2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2" fillId="33" borderId="24" xfId="0" applyFont="1" applyFill="1" applyBorder="1" applyAlignment="1">
      <alignment vertical="center"/>
    </xf>
    <xf numFmtId="0" fontId="2" fillId="33" borderId="19" xfId="0" applyFont="1" applyFill="1" applyBorder="1" applyAlignment="1">
      <alignment vertical="center"/>
    </xf>
    <xf numFmtId="0" fontId="1" fillId="0" borderId="13" xfId="0" applyFont="1" applyBorder="1" applyAlignment="1">
      <alignment horizontal="center" vertical="center" wrapText="1"/>
    </xf>
    <xf numFmtId="0" fontId="2" fillId="0" borderId="0" xfId="0" applyFont="1" applyFill="1" applyBorder="1" applyAlignment="1">
      <alignment horizontal="left" vertical="center"/>
    </xf>
    <xf numFmtId="0" fontId="2" fillId="0" borderId="29" xfId="0" applyFont="1" applyFill="1" applyBorder="1" applyAlignment="1">
      <alignment horizontal="left" vertical="center" wrapText="1"/>
    </xf>
    <xf numFmtId="0" fontId="2" fillId="33" borderId="31"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33" borderId="29" xfId="0" applyFont="1" applyFill="1" applyBorder="1" applyAlignment="1">
      <alignment horizontal="left" vertical="center" wrapText="1"/>
    </xf>
    <xf numFmtId="0" fontId="2" fillId="33" borderId="22" xfId="0" applyFont="1" applyFill="1" applyBorder="1" applyAlignment="1">
      <alignment horizontal="left" vertical="center" wrapText="1"/>
    </xf>
    <xf numFmtId="0" fontId="2" fillId="33" borderId="23" xfId="0" applyFont="1" applyFill="1" applyBorder="1" applyAlignment="1">
      <alignment horizontal="right" vertical="center"/>
    </xf>
    <xf numFmtId="0" fontId="2" fillId="33" borderId="14" xfId="0" applyFont="1" applyFill="1" applyBorder="1" applyAlignment="1">
      <alignment horizontal="right" vertical="center"/>
    </xf>
    <xf numFmtId="0" fontId="2" fillId="33" borderId="33" xfId="0" applyFont="1" applyFill="1" applyBorder="1" applyAlignment="1">
      <alignment horizontal="right" vertical="center"/>
    </xf>
    <xf numFmtId="0" fontId="2" fillId="0" borderId="23" xfId="0" applyFont="1" applyFill="1" applyBorder="1" applyAlignment="1">
      <alignment vertical="center"/>
    </xf>
    <xf numFmtId="0" fontId="2" fillId="0" borderId="14" xfId="0" applyFont="1" applyFill="1" applyBorder="1" applyAlignment="1">
      <alignment vertical="center"/>
    </xf>
    <xf numFmtId="0" fontId="1" fillId="0" borderId="14" xfId="0" applyFont="1" applyBorder="1" applyAlignment="1" applyProtection="1">
      <alignment horizontal="center" vertical="center" wrapText="1"/>
      <protection locked="0"/>
    </xf>
    <xf numFmtId="0" fontId="2" fillId="0" borderId="24" xfId="0" applyFont="1" applyBorder="1" applyAlignment="1">
      <alignment vertical="center"/>
    </xf>
    <xf numFmtId="0" fontId="2" fillId="0" borderId="19" xfId="0" applyFont="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Alignment="1">
      <alignment horizontal="right" vertical="center"/>
    </xf>
    <xf numFmtId="0" fontId="0" fillId="0" borderId="19" xfId="0" applyFont="1" applyBorder="1" applyAlignment="1" applyProtection="1">
      <alignment horizontal="center" vertical="center"/>
      <protection locked="0"/>
    </xf>
    <xf numFmtId="0" fontId="1" fillId="0" borderId="23" xfId="0" applyFont="1" applyBorder="1" applyAlignment="1" applyProtection="1">
      <alignment horizontal="left" vertical="center" wrapText="1" indent="1"/>
      <protection locked="0"/>
    </xf>
    <xf numFmtId="0" fontId="1" fillId="0" borderId="14" xfId="0" applyFont="1" applyBorder="1" applyAlignment="1" applyProtection="1">
      <alignment horizontal="left" vertical="center" wrapText="1" indent="1"/>
      <protection locked="0"/>
    </xf>
    <xf numFmtId="14" fontId="0" fillId="0" borderId="19" xfId="0" applyNumberFormat="1" applyFont="1" applyBorder="1" applyAlignment="1" applyProtection="1">
      <alignment horizontal="center" vertical="center"/>
      <protection locked="0"/>
    </xf>
    <xf numFmtId="0" fontId="2" fillId="0" borderId="18" xfId="0" applyFont="1" applyBorder="1" applyAlignment="1" applyProtection="1">
      <alignment horizontal="center" vertical="center" wrapText="1"/>
      <protection/>
    </xf>
    <xf numFmtId="0" fontId="1" fillId="0" borderId="23" xfId="0" applyFont="1" applyBorder="1" applyAlignment="1" applyProtection="1">
      <alignment horizontal="center" vertical="center" wrapText="1"/>
      <protection/>
    </xf>
    <xf numFmtId="0" fontId="1" fillId="0" borderId="14"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2" fillId="0" borderId="0" xfId="0" applyFont="1" applyAlignment="1" applyProtection="1">
      <alignment horizontal="right" vertical="center"/>
      <protection/>
    </xf>
    <xf numFmtId="0" fontId="2" fillId="33" borderId="23" xfId="0" applyFont="1" applyFill="1" applyBorder="1" applyAlignment="1" applyProtection="1">
      <alignment horizontal="left" vertical="center"/>
      <protection/>
    </xf>
    <xf numFmtId="0" fontId="2" fillId="33" borderId="14" xfId="0" applyFont="1" applyFill="1" applyBorder="1" applyAlignment="1" applyProtection="1">
      <alignment horizontal="left" vertical="center"/>
      <protection/>
    </xf>
    <xf numFmtId="0" fontId="2" fillId="33" borderId="20" xfId="0" applyFont="1" applyFill="1" applyBorder="1" applyAlignment="1" applyProtection="1">
      <alignment horizontal="left" vertical="center"/>
      <protection/>
    </xf>
    <xf numFmtId="0" fontId="2" fillId="0" borderId="2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4" fillId="0" borderId="32" xfId="0" applyFont="1" applyBorder="1" applyAlignment="1" applyProtection="1">
      <alignment horizontal="center" vertical="center" wrapText="1"/>
      <protection/>
    </xf>
    <xf numFmtId="0" fontId="4" fillId="0" borderId="29" xfId="0" applyFont="1" applyBorder="1" applyAlignment="1" applyProtection="1">
      <alignment horizontal="center" vertical="center" wrapText="1"/>
      <protection/>
    </xf>
    <xf numFmtId="0" fontId="4" fillId="0" borderId="24" xfId="0" applyFont="1" applyBorder="1" applyAlignment="1" applyProtection="1">
      <alignment horizontal="center" vertical="center" wrapText="1"/>
      <protection/>
    </xf>
    <xf numFmtId="0" fontId="4" fillId="0" borderId="19" xfId="0" applyFont="1" applyBorder="1" applyAlignment="1" applyProtection="1">
      <alignment horizontal="center" vertical="center" wrapText="1"/>
      <protection/>
    </xf>
    <xf numFmtId="0" fontId="2" fillId="33" borderId="32" xfId="0" applyFont="1" applyFill="1" applyBorder="1" applyAlignment="1" applyProtection="1">
      <alignment horizontal="left" vertical="center"/>
      <protection/>
    </xf>
    <xf numFmtId="0" fontId="2" fillId="33" borderId="29" xfId="0" applyFont="1" applyFill="1" applyBorder="1" applyAlignment="1" applyProtection="1">
      <alignment horizontal="left" vertical="center"/>
      <protection/>
    </xf>
    <xf numFmtId="0" fontId="2" fillId="33" borderId="22" xfId="0" applyFont="1" applyFill="1" applyBorder="1" applyAlignment="1" applyProtection="1">
      <alignment horizontal="left" vertical="center"/>
      <protection/>
    </xf>
    <xf numFmtId="0" fontId="1" fillId="33" borderId="24" xfId="0" applyFont="1" applyFill="1" applyBorder="1" applyAlignment="1" applyProtection="1">
      <alignment horizontal="center" vertical="center"/>
      <protection/>
    </xf>
    <xf numFmtId="0" fontId="1" fillId="33" borderId="19" xfId="0" applyFont="1" applyFill="1" applyBorder="1" applyAlignment="1" applyProtection="1">
      <alignment horizontal="center" vertical="center"/>
      <protection/>
    </xf>
    <xf numFmtId="0" fontId="1" fillId="33" borderId="17" xfId="0" applyFont="1" applyFill="1" applyBorder="1" applyAlignment="1" applyProtection="1">
      <alignment horizontal="center" vertical="center"/>
      <protection/>
    </xf>
    <xf numFmtId="42" fontId="2" fillId="0" borderId="13" xfId="0" applyNumberFormat="1" applyFont="1" applyBorder="1" applyAlignment="1" applyProtection="1">
      <alignment horizontal="center" vertical="center" wrapText="1"/>
      <protection/>
    </xf>
    <xf numFmtId="42" fontId="2" fillId="0" borderId="16" xfId="0" applyNumberFormat="1"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2" fillId="0" borderId="20"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0" fontId="1" fillId="0" borderId="23" xfId="0" applyFont="1" applyBorder="1" applyAlignment="1" applyProtection="1">
      <alignment horizontal="center" vertical="center"/>
      <protection/>
    </xf>
    <xf numFmtId="0" fontId="1" fillId="0" borderId="20"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23" xfId="0" applyFont="1" applyBorder="1" applyAlignment="1" applyProtection="1">
      <alignment horizontal="left" vertical="center"/>
      <protection/>
    </xf>
    <xf numFmtId="0" fontId="2" fillId="0" borderId="14" xfId="0" applyFont="1" applyBorder="1" applyAlignment="1" applyProtection="1">
      <alignment horizontal="left" vertical="center"/>
      <protection/>
    </xf>
    <xf numFmtId="0" fontId="1" fillId="0" borderId="18" xfId="0" applyFont="1" applyBorder="1" applyAlignment="1" applyProtection="1">
      <alignment horizontal="center" vertical="center"/>
      <protection/>
    </xf>
    <xf numFmtId="0" fontId="1" fillId="0" borderId="16" xfId="0" applyFont="1" applyBorder="1" applyAlignment="1" applyProtection="1">
      <alignment horizontal="center" vertical="center"/>
      <protection/>
    </xf>
    <xf numFmtId="0" fontId="1" fillId="0" borderId="14" xfId="0" applyFont="1" applyBorder="1" applyAlignment="1" applyProtection="1">
      <alignment horizontal="center" vertical="center"/>
      <protection/>
    </xf>
    <xf numFmtId="0" fontId="1" fillId="0" borderId="18" xfId="0" applyFont="1" applyBorder="1" applyAlignment="1" applyProtection="1">
      <alignment horizontal="center" vertical="center" wrapText="1"/>
      <protection/>
    </xf>
    <xf numFmtId="0" fontId="2" fillId="0" borderId="23" xfId="0" applyFont="1" applyBorder="1" applyAlignment="1" applyProtection="1">
      <alignment horizontal="left" vertical="center" wrapText="1"/>
      <protection/>
    </xf>
    <xf numFmtId="0" fontId="2" fillId="0" borderId="14" xfId="0" applyFont="1" applyBorder="1" applyAlignment="1" applyProtection="1">
      <alignment horizontal="left" vertical="center" wrapText="1"/>
      <protection/>
    </xf>
    <xf numFmtId="0" fontId="2" fillId="0" borderId="20" xfId="0" applyFont="1" applyBorder="1" applyAlignment="1" applyProtection="1">
      <alignment horizontal="left" vertical="center" wrapText="1"/>
      <protection/>
    </xf>
    <xf numFmtId="0" fontId="1" fillId="0" borderId="31" xfId="0" applyFont="1" applyBorder="1" applyAlignment="1" applyProtection="1">
      <alignment horizontal="left" vertical="center" indent="1"/>
      <protection/>
    </xf>
    <xf numFmtId="0" fontId="1" fillId="0" borderId="14" xfId="0" applyFont="1" applyBorder="1" applyAlignment="1" applyProtection="1">
      <alignment horizontal="left" vertical="center" indent="1"/>
      <protection/>
    </xf>
    <xf numFmtId="0" fontId="2" fillId="0" borderId="19" xfId="0" applyFont="1" applyBorder="1" applyAlignment="1" applyProtection="1">
      <alignment horizontal="left" vertical="center"/>
      <protection/>
    </xf>
    <xf numFmtId="0" fontId="1" fillId="0" borderId="18" xfId="0" applyFont="1" applyBorder="1" applyAlignment="1" applyProtection="1">
      <alignment horizontal="left" vertical="center" wrapText="1"/>
      <protection/>
    </xf>
    <xf numFmtId="0" fontId="2" fillId="0" borderId="23" xfId="0" applyFont="1" applyBorder="1" applyAlignment="1" applyProtection="1">
      <alignment vertical="center"/>
      <protection/>
    </xf>
    <xf numFmtId="0" fontId="2" fillId="0" borderId="14" xfId="0" applyFont="1" applyBorder="1" applyAlignment="1" applyProtection="1">
      <alignment vertical="center"/>
      <protection/>
    </xf>
    <xf numFmtId="0" fontId="2" fillId="33" borderId="18" xfId="0" applyFont="1" applyFill="1" applyBorder="1" applyAlignment="1" applyProtection="1">
      <alignment horizontal="left" vertical="center"/>
      <protection/>
    </xf>
    <xf numFmtId="0" fontId="2" fillId="0" borderId="18" xfId="0" applyFont="1" applyBorder="1" applyAlignment="1" applyProtection="1">
      <alignment horizontal="center" vertical="center"/>
      <protection/>
    </xf>
    <xf numFmtId="0" fontId="2" fillId="33" borderId="24" xfId="0" applyFont="1" applyFill="1" applyBorder="1" applyAlignment="1" applyProtection="1">
      <alignment horizontal="left" vertical="center"/>
      <protection/>
    </xf>
    <xf numFmtId="0" fontId="2" fillId="33" borderId="19" xfId="0" applyFont="1" applyFill="1" applyBorder="1" applyAlignment="1" applyProtection="1">
      <alignment horizontal="left" vertical="center"/>
      <protection/>
    </xf>
    <xf numFmtId="0" fontId="2" fillId="33" borderId="17" xfId="0" applyFont="1" applyFill="1" applyBorder="1" applyAlignment="1" applyProtection="1">
      <alignment horizontal="left" vertical="center"/>
      <protection/>
    </xf>
    <xf numFmtId="166" fontId="1" fillId="0" borderId="23" xfId="0" applyNumberFormat="1" applyFont="1" applyBorder="1" applyAlignment="1" applyProtection="1">
      <alignment horizontal="left" vertical="center" wrapText="1" indent="1"/>
      <protection locked="0"/>
    </xf>
    <xf numFmtId="166" fontId="1" fillId="0" borderId="14" xfId="0" applyNumberFormat="1" applyFont="1" applyBorder="1" applyAlignment="1" applyProtection="1">
      <alignment horizontal="left" vertical="center" wrapText="1" indent="1"/>
      <protection locked="0"/>
    </xf>
    <xf numFmtId="0" fontId="2" fillId="0" borderId="19" xfId="0" applyFont="1" applyBorder="1" applyAlignment="1" applyProtection="1">
      <alignment horizontal="left" vertical="center" wrapText="1"/>
      <protection/>
    </xf>
    <xf numFmtId="0" fontId="1" fillId="0" borderId="16" xfId="0" applyFont="1" applyBorder="1" applyAlignment="1" applyProtection="1">
      <alignment horizontal="center" vertical="center" wrapText="1"/>
      <protection/>
    </xf>
    <xf numFmtId="0" fontId="2" fillId="0" borderId="23" xfId="0" applyFont="1" applyFill="1" applyBorder="1" applyAlignment="1" applyProtection="1">
      <alignment vertical="center"/>
      <protection/>
    </xf>
    <xf numFmtId="0" fontId="2" fillId="0" borderId="14" xfId="0" applyFont="1" applyFill="1" applyBorder="1" applyAlignment="1" applyProtection="1">
      <alignment vertical="center"/>
      <protection/>
    </xf>
    <xf numFmtId="0" fontId="2" fillId="33" borderId="23" xfId="0" applyFont="1" applyFill="1" applyBorder="1" applyAlignment="1" applyProtection="1">
      <alignment horizontal="left" vertical="center" wrapText="1"/>
      <protection/>
    </xf>
    <xf numFmtId="0" fontId="1" fillId="33" borderId="29" xfId="0" applyFont="1" applyFill="1" applyBorder="1" applyAlignment="1" applyProtection="1">
      <alignment horizontal="left" vertical="center" wrapText="1"/>
      <protection/>
    </xf>
    <xf numFmtId="0" fontId="1" fillId="33" borderId="14" xfId="0" applyFont="1" applyFill="1" applyBorder="1" applyAlignment="1" applyProtection="1">
      <alignment horizontal="left" vertical="center" wrapText="1"/>
      <protection/>
    </xf>
    <xf numFmtId="0" fontId="2" fillId="33" borderId="24"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3" borderId="31" xfId="0" applyFont="1" applyFill="1" applyBorder="1" applyAlignment="1" applyProtection="1">
      <alignment horizontal="left" vertical="center" wrapText="1"/>
      <protection/>
    </xf>
    <xf numFmtId="0" fontId="2" fillId="33" borderId="14" xfId="0" applyFont="1" applyFill="1" applyBorder="1" applyAlignment="1" applyProtection="1">
      <alignment horizontal="left" vertical="center" wrapText="1"/>
      <protection/>
    </xf>
    <xf numFmtId="0" fontId="2" fillId="33" borderId="29" xfId="0" applyFont="1" applyFill="1" applyBorder="1" applyAlignment="1" applyProtection="1">
      <alignment horizontal="left" vertical="center" wrapText="1"/>
      <protection/>
    </xf>
    <xf numFmtId="0" fontId="2" fillId="33" borderId="22"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29" xfId="0" applyFont="1" applyFill="1" applyBorder="1" applyAlignment="1" applyProtection="1">
      <alignment horizontal="left" vertical="center" wrapText="1"/>
      <protection/>
    </xf>
    <xf numFmtId="0" fontId="1" fillId="0" borderId="13" xfId="0" applyFont="1" applyBorder="1" applyAlignment="1" applyProtection="1">
      <alignment horizontal="center" vertical="center" wrapText="1"/>
      <protection/>
    </xf>
    <xf numFmtId="0" fontId="1" fillId="0" borderId="0" xfId="0" applyFont="1" applyFill="1" applyBorder="1" applyAlignment="1" applyProtection="1">
      <alignment horizontal="left" vertical="center"/>
      <protection/>
    </xf>
    <xf numFmtId="0" fontId="1" fillId="0" borderId="0" xfId="0" applyFont="1" applyFill="1" applyBorder="1" applyAlignment="1" applyProtection="1">
      <alignment horizontal="left" vertical="center" wrapText="1"/>
      <protection/>
    </xf>
    <xf numFmtId="0" fontId="2" fillId="33" borderId="23" xfId="0" applyFont="1" applyFill="1" applyBorder="1" applyAlignment="1" applyProtection="1">
      <alignment horizontal="right" vertical="center"/>
      <protection/>
    </xf>
    <xf numFmtId="0" fontId="2" fillId="33" borderId="14" xfId="0" applyFont="1" applyFill="1" applyBorder="1" applyAlignment="1" applyProtection="1">
      <alignment horizontal="right" vertical="center"/>
      <protection/>
    </xf>
    <xf numFmtId="0" fontId="2" fillId="33" borderId="33" xfId="0" applyFont="1" applyFill="1" applyBorder="1" applyAlignment="1" applyProtection="1">
      <alignment horizontal="right" vertical="center"/>
      <protection/>
    </xf>
    <xf numFmtId="0" fontId="2" fillId="0" borderId="24" xfId="0" applyFont="1" applyBorder="1" applyAlignment="1" applyProtection="1">
      <alignment vertical="center"/>
      <protection/>
    </xf>
    <xf numFmtId="0" fontId="2" fillId="0" borderId="19" xfId="0" applyFont="1" applyBorder="1" applyAlignment="1" applyProtection="1">
      <alignmen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V90"/>
  <sheetViews>
    <sheetView tabSelected="1" workbookViewId="0" topLeftCell="A4">
      <selection activeCell="H37" sqref="H37"/>
    </sheetView>
  </sheetViews>
  <sheetFormatPr defaultColWidth="9.140625" defaultRowHeight="12.75"/>
  <cols>
    <col min="1" max="1" width="4.140625" style="95" bestFit="1" customWidth="1"/>
    <col min="2" max="2" width="4.7109375" style="15" customWidth="1"/>
    <col min="3" max="3" width="20.7109375" style="15" customWidth="1"/>
    <col min="4" max="9" width="8.7109375" style="15" customWidth="1"/>
    <col min="10" max="12" width="8.7109375" style="96" customWidth="1"/>
    <col min="13" max="14" width="10.7109375" style="15" customWidth="1"/>
    <col min="15" max="15" width="11.7109375" style="26" customWidth="1"/>
    <col min="16" max="16" width="10.7109375" style="26" customWidth="1"/>
    <col min="17" max="17" width="9.7109375" style="15" bestFit="1" customWidth="1"/>
    <col min="18" max="18" width="11.28125" style="15" bestFit="1" customWidth="1"/>
    <col min="19" max="16384" width="9.140625" style="15" customWidth="1"/>
  </cols>
  <sheetData>
    <row r="1" spans="1:17" ht="12.75">
      <c r="A1" s="13"/>
      <c r="B1" s="293" t="s">
        <v>27</v>
      </c>
      <c r="C1" s="293"/>
      <c r="D1" s="294"/>
      <c r="E1" s="294"/>
      <c r="F1" s="294"/>
      <c r="G1" s="294"/>
      <c r="H1" s="294"/>
      <c r="I1" s="294"/>
      <c r="J1" s="294"/>
      <c r="K1" s="294"/>
      <c r="L1" s="294"/>
      <c r="M1" s="294"/>
      <c r="N1" s="294"/>
      <c r="O1" s="294"/>
      <c r="P1" s="294"/>
      <c r="Q1" s="14"/>
    </row>
    <row r="2" spans="1:16" ht="12.75">
      <c r="A2" s="13"/>
      <c r="B2" s="13"/>
      <c r="C2" s="13"/>
      <c r="D2" s="16"/>
      <c r="E2" s="16"/>
      <c r="F2" s="16"/>
      <c r="G2" s="16"/>
      <c r="H2" s="16"/>
      <c r="I2" s="16"/>
      <c r="J2" s="17"/>
      <c r="K2" s="17"/>
      <c r="L2" s="17"/>
      <c r="M2" s="16"/>
      <c r="N2" s="16"/>
      <c r="O2" s="18"/>
      <c r="P2" s="19"/>
    </row>
    <row r="3" spans="1:16" ht="12.75">
      <c r="A3" s="13"/>
      <c r="B3" s="293" t="s">
        <v>28</v>
      </c>
      <c r="C3" s="293"/>
      <c r="D3" s="294"/>
      <c r="E3" s="294"/>
      <c r="F3" s="294"/>
      <c r="G3" s="294"/>
      <c r="H3" s="294"/>
      <c r="I3" s="294"/>
      <c r="J3" s="294"/>
      <c r="K3" s="294"/>
      <c r="L3" s="294"/>
      <c r="M3" s="294"/>
      <c r="N3" s="294"/>
      <c r="O3" s="294"/>
      <c r="P3" s="294"/>
    </row>
    <row r="4" spans="1:16" ht="12.75">
      <c r="A4" s="13"/>
      <c r="B4" s="13"/>
      <c r="C4" s="20"/>
      <c r="D4" s="21"/>
      <c r="E4" s="22"/>
      <c r="F4" s="22"/>
      <c r="G4" s="23"/>
      <c r="H4" s="23"/>
      <c r="I4" s="23"/>
      <c r="J4" s="22"/>
      <c r="K4" s="22"/>
      <c r="L4" s="22"/>
      <c r="M4" s="23"/>
      <c r="N4" s="23"/>
      <c r="O4" s="18"/>
      <c r="P4" s="19"/>
    </row>
    <row r="5" spans="1:16" ht="12.75">
      <c r="A5" s="13"/>
      <c r="B5" s="293" t="s">
        <v>123</v>
      </c>
      <c r="C5" s="293"/>
      <c r="D5" s="297"/>
      <c r="E5" s="297"/>
      <c r="F5" s="115" t="s">
        <v>109</v>
      </c>
      <c r="G5" s="297"/>
      <c r="H5" s="294"/>
      <c r="I5" s="114"/>
      <c r="J5" s="114"/>
      <c r="K5" s="114"/>
      <c r="L5" s="114"/>
      <c r="M5" s="114"/>
      <c r="N5" s="114"/>
      <c r="O5" s="188"/>
      <c r="P5" s="188"/>
    </row>
    <row r="6" spans="1:15" ht="12.75">
      <c r="A6" s="13"/>
      <c r="B6" s="20" t="s">
        <v>0</v>
      </c>
      <c r="C6" s="20"/>
      <c r="D6" s="20"/>
      <c r="E6" s="20"/>
      <c r="F6" s="20"/>
      <c r="G6" s="20"/>
      <c r="H6" s="20"/>
      <c r="I6" s="20"/>
      <c r="J6" s="24"/>
      <c r="K6" s="24"/>
      <c r="L6" s="24"/>
      <c r="M6" s="20"/>
      <c r="N6" s="20"/>
      <c r="O6" s="25" t="s">
        <v>0</v>
      </c>
    </row>
    <row r="7" spans="1:16" ht="12.75" customHeight="1">
      <c r="A7" s="27"/>
      <c r="B7" s="260" t="s">
        <v>41</v>
      </c>
      <c r="C7" s="261"/>
      <c r="D7" s="261"/>
      <c r="E7" s="261"/>
      <c r="F7" s="261"/>
      <c r="G7" s="269" t="s">
        <v>65</v>
      </c>
      <c r="H7" s="270"/>
      <c r="I7" s="271"/>
      <c r="J7" s="269" t="s">
        <v>66</v>
      </c>
      <c r="K7" s="270"/>
      <c r="L7" s="271"/>
      <c r="M7" s="272" t="s">
        <v>94</v>
      </c>
      <c r="N7" s="272" t="s">
        <v>88</v>
      </c>
      <c r="O7" s="237" t="s">
        <v>95</v>
      </c>
      <c r="P7" s="237" t="s">
        <v>96</v>
      </c>
    </row>
    <row r="8" spans="1:16" ht="12.75">
      <c r="A8" s="29"/>
      <c r="B8" s="262"/>
      <c r="C8" s="263"/>
      <c r="D8" s="263"/>
      <c r="E8" s="263"/>
      <c r="F8" s="263"/>
      <c r="G8" s="30" t="s">
        <v>62</v>
      </c>
      <c r="H8" s="31" t="s">
        <v>63</v>
      </c>
      <c r="I8" s="31" t="s">
        <v>64</v>
      </c>
      <c r="J8" s="31" t="s">
        <v>62</v>
      </c>
      <c r="K8" s="31" t="s">
        <v>63</v>
      </c>
      <c r="L8" s="31" t="s">
        <v>64</v>
      </c>
      <c r="M8" s="273"/>
      <c r="N8" s="273"/>
      <c r="O8" s="238"/>
      <c r="P8" s="238"/>
    </row>
    <row r="9" spans="1:16" ht="12.75">
      <c r="A9" s="32" t="s">
        <v>20</v>
      </c>
      <c r="B9" s="264" t="s">
        <v>125</v>
      </c>
      <c r="C9" s="235"/>
      <c r="D9" s="235"/>
      <c r="E9" s="235"/>
      <c r="F9" s="235"/>
      <c r="G9" s="235"/>
      <c r="H9" s="235"/>
      <c r="I9" s="235"/>
      <c r="J9" s="235"/>
      <c r="K9" s="235"/>
      <c r="L9" s="235"/>
      <c r="M9" s="235"/>
      <c r="N9" s="235"/>
      <c r="O9" s="235"/>
      <c r="P9" s="265"/>
    </row>
    <row r="10" spans="1:16" ht="12.75">
      <c r="A10" s="32"/>
      <c r="B10" s="253" t="s">
        <v>25</v>
      </c>
      <c r="C10" s="254"/>
      <c r="D10" s="253" t="s">
        <v>26</v>
      </c>
      <c r="E10" s="255"/>
      <c r="F10" s="255"/>
      <c r="G10" s="266"/>
      <c r="H10" s="267"/>
      <c r="I10" s="267"/>
      <c r="J10" s="267"/>
      <c r="K10" s="267"/>
      <c r="L10" s="267"/>
      <c r="M10" s="267"/>
      <c r="N10" s="267"/>
      <c r="O10" s="267"/>
      <c r="P10" s="268"/>
    </row>
    <row r="11" spans="1:22" ht="12.75">
      <c r="A11" s="32"/>
      <c r="B11" s="212"/>
      <c r="C11" s="213"/>
      <c r="D11" s="212"/>
      <c r="E11" s="247"/>
      <c r="F11" s="247"/>
      <c r="G11" s="34">
        <v>0</v>
      </c>
      <c r="H11" s="34">
        <v>0</v>
      </c>
      <c r="I11" s="34">
        <v>0</v>
      </c>
      <c r="J11" s="141">
        <f aca="true" t="shared" si="0" ref="J11:J18">G11*12</f>
        <v>0</v>
      </c>
      <c r="K11" s="141">
        <f>H11*9</f>
        <v>0</v>
      </c>
      <c r="L11" s="141">
        <f>I11*3</f>
        <v>0</v>
      </c>
      <c r="M11" s="35">
        <v>0</v>
      </c>
      <c r="N11" s="35">
        <v>0</v>
      </c>
      <c r="O11" s="36">
        <f>(M11/12*J11)+(M11/9*K11)+(M11/9*L11)+(N11/12*J11)+(N11/9*K11)+(N11/9*L11)</f>
        <v>0</v>
      </c>
      <c r="P11" s="37">
        <v>0</v>
      </c>
      <c r="Q11" s="21"/>
      <c r="R11" s="38"/>
      <c r="T11" s="38"/>
      <c r="U11" s="38"/>
      <c r="V11" s="38"/>
    </row>
    <row r="12" spans="1:20" ht="12.75">
      <c r="A12" s="32"/>
      <c r="B12" s="212"/>
      <c r="C12" s="213"/>
      <c r="D12" s="212"/>
      <c r="E12" s="247"/>
      <c r="F12" s="247"/>
      <c r="G12" s="34">
        <v>0</v>
      </c>
      <c r="H12" s="34">
        <v>0</v>
      </c>
      <c r="I12" s="34">
        <v>0</v>
      </c>
      <c r="J12" s="141">
        <f t="shared" si="0"/>
        <v>0</v>
      </c>
      <c r="K12" s="141">
        <f aca="true" t="shared" si="1" ref="K12:K18">H12*9</f>
        <v>0</v>
      </c>
      <c r="L12" s="141">
        <f aca="true" t="shared" si="2" ref="L12:L18">I12*3</f>
        <v>0</v>
      </c>
      <c r="M12" s="35">
        <v>0</v>
      </c>
      <c r="N12" s="39">
        <v>0</v>
      </c>
      <c r="O12" s="36">
        <f aca="true" t="shared" si="3" ref="O12:O18">(M12/12*J12)+(M12/9*K12)+(M12/9*L12)+(N12/12*J12)+(N12/9*K12)+(N12/9*L12)</f>
        <v>0</v>
      </c>
      <c r="P12" s="37">
        <v>0</v>
      </c>
      <c r="T12" s="38"/>
    </row>
    <row r="13" spans="1:16" ht="12.75">
      <c r="A13" s="32"/>
      <c r="B13" s="212"/>
      <c r="C13" s="213"/>
      <c r="D13" s="212"/>
      <c r="E13" s="247"/>
      <c r="F13" s="247"/>
      <c r="G13" s="34">
        <v>0</v>
      </c>
      <c r="H13" s="34">
        <v>0</v>
      </c>
      <c r="I13" s="34">
        <v>0</v>
      </c>
      <c r="J13" s="141">
        <f t="shared" si="0"/>
        <v>0</v>
      </c>
      <c r="K13" s="141">
        <f t="shared" si="1"/>
        <v>0</v>
      </c>
      <c r="L13" s="141">
        <f t="shared" si="2"/>
        <v>0</v>
      </c>
      <c r="M13" s="35">
        <v>0</v>
      </c>
      <c r="N13" s="39">
        <v>0</v>
      </c>
      <c r="O13" s="36">
        <f t="shared" si="3"/>
        <v>0</v>
      </c>
      <c r="P13" s="37">
        <v>0</v>
      </c>
    </row>
    <row r="14" spans="1:16" ht="12.75">
      <c r="A14" s="32"/>
      <c r="B14" s="212"/>
      <c r="C14" s="213"/>
      <c r="D14" s="231"/>
      <c r="E14" s="232"/>
      <c r="F14" s="232"/>
      <c r="G14" s="34">
        <v>0</v>
      </c>
      <c r="H14" s="34">
        <v>0</v>
      </c>
      <c r="I14" s="34">
        <v>0</v>
      </c>
      <c r="J14" s="141">
        <f t="shared" si="0"/>
        <v>0</v>
      </c>
      <c r="K14" s="141">
        <f t="shared" si="1"/>
        <v>0</v>
      </c>
      <c r="L14" s="141">
        <f t="shared" si="2"/>
        <v>0</v>
      </c>
      <c r="M14" s="35">
        <v>0</v>
      </c>
      <c r="N14" s="39">
        <v>0</v>
      </c>
      <c r="O14" s="36">
        <f t="shared" si="3"/>
        <v>0</v>
      </c>
      <c r="P14" s="37">
        <v>0</v>
      </c>
    </row>
    <row r="15" spans="1:16" ht="12.75">
      <c r="A15" s="32"/>
      <c r="B15" s="212"/>
      <c r="C15" s="213"/>
      <c r="D15" s="212"/>
      <c r="E15" s="247"/>
      <c r="F15" s="213"/>
      <c r="G15" s="34">
        <v>0</v>
      </c>
      <c r="H15" s="34">
        <v>0</v>
      </c>
      <c r="I15" s="34">
        <v>0</v>
      </c>
      <c r="J15" s="141">
        <f t="shared" si="0"/>
        <v>0</v>
      </c>
      <c r="K15" s="141">
        <f t="shared" si="1"/>
        <v>0</v>
      </c>
      <c r="L15" s="141">
        <f t="shared" si="2"/>
        <v>0</v>
      </c>
      <c r="M15" s="35">
        <v>0</v>
      </c>
      <c r="N15" s="39">
        <v>0</v>
      </c>
      <c r="O15" s="36">
        <f t="shared" si="3"/>
        <v>0</v>
      </c>
      <c r="P15" s="37">
        <v>0</v>
      </c>
    </row>
    <row r="16" spans="1:16" ht="12.75">
      <c r="A16" s="32"/>
      <c r="B16" s="212"/>
      <c r="C16" s="213"/>
      <c r="D16" s="231"/>
      <c r="E16" s="232"/>
      <c r="F16" s="232"/>
      <c r="G16" s="34">
        <v>0</v>
      </c>
      <c r="H16" s="34">
        <v>0</v>
      </c>
      <c r="I16" s="34">
        <v>0</v>
      </c>
      <c r="J16" s="141">
        <f t="shared" si="0"/>
        <v>0</v>
      </c>
      <c r="K16" s="141">
        <f t="shared" si="1"/>
        <v>0</v>
      </c>
      <c r="L16" s="141">
        <f t="shared" si="2"/>
        <v>0</v>
      </c>
      <c r="M16" s="35">
        <v>0</v>
      </c>
      <c r="N16" s="39">
        <v>0</v>
      </c>
      <c r="O16" s="36">
        <f t="shared" si="3"/>
        <v>0</v>
      </c>
      <c r="P16" s="37">
        <v>0</v>
      </c>
    </row>
    <row r="17" spans="1:16" ht="12.75">
      <c r="A17" s="32"/>
      <c r="B17" s="212"/>
      <c r="C17" s="213"/>
      <c r="D17" s="212"/>
      <c r="E17" s="247"/>
      <c r="F17" s="247"/>
      <c r="G17" s="34">
        <v>0</v>
      </c>
      <c r="H17" s="34">
        <v>0</v>
      </c>
      <c r="I17" s="34">
        <v>0</v>
      </c>
      <c r="J17" s="141">
        <f t="shared" si="0"/>
        <v>0</v>
      </c>
      <c r="K17" s="141">
        <f t="shared" si="1"/>
        <v>0</v>
      </c>
      <c r="L17" s="141">
        <f t="shared" si="2"/>
        <v>0</v>
      </c>
      <c r="M17" s="35">
        <v>0</v>
      </c>
      <c r="N17" s="39">
        <v>0</v>
      </c>
      <c r="O17" s="36">
        <f t="shared" si="3"/>
        <v>0</v>
      </c>
      <c r="P17" s="37">
        <v>0</v>
      </c>
    </row>
    <row r="18" spans="1:16" ht="12.75">
      <c r="A18" s="32"/>
      <c r="B18" s="212"/>
      <c r="C18" s="213"/>
      <c r="D18" s="212"/>
      <c r="E18" s="247"/>
      <c r="F18" s="247"/>
      <c r="G18" s="34">
        <v>0</v>
      </c>
      <c r="H18" s="34">
        <v>0</v>
      </c>
      <c r="I18" s="34">
        <v>0</v>
      </c>
      <c r="J18" s="141">
        <f t="shared" si="0"/>
        <v>0</v>
      </c>
      <c r="K18" s="141">
        <f t="shared" si="1"/>
        <v>0</v>
      </c>
      <c r="L18" s="141">
        <f t="shared" si="2"/>
        <v>0</v>
      </c>
      <c r="M18" s="35">
        <v>0</v>
      </c>
      <c r="N18" s="39">
        <v>0</v>
      </c>
      <c r="O18" s="36">
        <f t="shared" si="3"/>
        <v>0</v>
      </c>
      <c r="P18" s="37">
        <v>0</v>
      </c>
    </row>
    <row r="19" spans="1:16" ht="12.75" customHeight="1">
      <c r="A19" s="32"/>
      <c r="B19" s="225" t="s">
        <v>39</v>
      </c>
      <c r="C19" s="226"/>
      <c r="D19" s="226"/>
      <c r="E19" s="226"/>
      <c r="F19" s="226"/>
      <c r="G19" s="226"/>
      <c r="H19" s="226"/>
      <c r="I19" s="226"/>
      <c r="J19" s="226"/>
      <c r="K19" s="226"/>
      <c r="L19" s="226"/>
      <c r="M19" s="226"/>
      <c r="N19" s="227"/>
      <c r="O19" s="40">
        <f>SUM(O11:O18)</f>
        <v>0</v>
      </c>
      <c r="P19" s="41">
        <f>SUM(P11:P18)</f>
        <v>0</v>
      </c>
    </row>
    <row r="20" spans="1:16" ht="6" customHeight="1">
      <c r="A20" s="42"/>
      <c r="B20" s="249"/>
      <c r="C20" s="249"/>
      <c r="D20" s="249"/>
      <c r="E20" s="249"/>
      <c r="F20" s="249"/>
      <c r="G20" s="249"/>
      <c r="H20" s="249"/>
      <c r="I20" s="249"/>
      <c r="J20" s="249"/>
      <c r="K20" s="249"/>
      <c r="L20" s="249"/>
      <c r="M20" s="249"/>
      <c r="N20" s="249"/>
      <c r="O20" s="249"/>
      <c r="P20" s="249"/>
    </row>
    <row r="21" spans="1:16" ht="12.75">
      <c r="A21" s="32" t="s">
        <v>19</v>
      </c>
      <c r="B21" s="233" t="s">
        <v>108</v>
      </c>
      <c r="C21" s="234"/>
      <c r="D21" s="234"/>
      <c r="E21" s="234"/>
      <c r="F21" s="234"/>
      <c r="G21" s="234"/>
      <c r="H21" s="234"/>
      <c r="I21" s="234"/>
      <c r="J21" s="234"/>
      <c r="K21" s="234"/>
      <c r="L21" s="234"/>
      <c r="M21" s="234"/>
      <c r="N21" s="234"/>
      <c r="O21" s="234"/>
      <c r="P21" s="236"/>
    </row>
    <row r="22" spans="1:16" ht="12.75">
      <c r="A22" s="32"/>
      <c r="B22" s="240"/>
      <c r="C22" s="241"/>
      <c r="D22" s="241"/>
      <c r="E22" s="241"/>
      <c r="F22" s="241"/>
      <c r="G22" s="241"/>
      <c r="H22" s="241"/>
      <c r="I22" s="241"/>
      <c r="J22" s="241"/>
      <c r="K22" s="241"/>
      <c r="L22" s="241"/>
      <c r="M22" s="241"/>
      <c r="N22" s="43"/>
      <c r="O22" s="37">
        <v>0</v>
      </c>
      <c r="P22" s="44">
        <v>0</v>
      </c>
    </row>
    <row r="23" spans="1:16" ht="12.75">
      <c r="A23" s="32"/>
      <c r="B23" s="240"/>
      <c r="C23" s="241"/>
      <c r="D23" s="241"/>
      <c r="E23" s="241"/>
      <c r="F23" s="241"/>
      <c r="G23" s="241"/>
      <c r="H23" s="241"/>
      <c r="I23" s="241"/>
      <c r="J23" s="241"/>
      <c r="K23" s="241"/>
      <c r="L23" s="241"/>
      <c r="M23" s="241"/>
      <c r="N23" s="43"/>
      <c r="O23" s="37">
        <v>0</v>
      </c>
      <c r="P23" s="44">
        <v>0</v>
      </c>
    </row>
    <row r="24" spans="1:16" ht="12.75">
      <c r="A24" s="32"/>
      <c r="B24" s="240"/>
      <c r="C24" s="241"/>
      <c r="D24" s="241"/>
      <c r="E24" s="241"/>
      <c r="F24" s="241"/>
      <c r="G24" s="241"/>
      <c r="H24" s="241"/>
      <c r="I24" s="241"/>
      <c r="J24" s="241"/>
      <c r="K24" s="241"/>
      <c r="L24" s="241"/>
      <c r="M24" s="241"/>
      <c r="N24" s="43"/>
      <c r="O24" s="37">
        <v>0</v>
      </c>
      <c r="P24" s="37">
        <v>0</v>
      </c>
    </row>
    <row r="25" spans="1:16" ht="12.75">
      <c r="A25" s="32"/>
      <c r="B25" s="242" t="s">
        <v>40</v>
      </c>
      <c r="C25" s="243"/>
      <c r="D25" s="243"/>
      <c r="E25" s="243"/>
      <c r="F25" s="243"/>
      <c r="G25" s="243"/>
      <c r="H25" s="243"/>
      <c r="I25" s="243"/>
      <c r="J25" s="243"/>
      <c r="K25" s="243"/>
      <c r="L25" s="243"/>
      <c r="M25" s="243"/>
      <c r="N25" s="45"/>
      <c r="O25" s="41">
        <f>SUM(O22:O24)</f>
        <v>0</v>
      </c>
      <c r="P25" s="41">
        <f>SUM(P22:P24)</f>
        <v>0</v>
      </c>
    </row>
    <row r="26" spans="1:16" ht="6" customHeight="1">
      <c r="A26" s="42"/>
      <c r="B26" s="258"/>
      <c r="C26" s="258"/>
      <c r="D26" s="258"/>
      <c r="E26" s="258"/>
      <c r="F26" s="258"/>
      <c r="G26" s="259"/>
      <c r="H26" s="259"/>
      <c r="I26" s="259"/>
      <c r="J26" s="259"/>
      <c r="K26" s="259"/>
      <c r="L26" s="259"/>
      <c r="M26" s="259"/>
      <c r="N26" s="259"/>
      <c r="O26" s="258"/>
      <c r="P26" s="258"/>
    </row>
    <row r="27" spans="1:16" ht="12.75">
      <c r="A27" s="32"/>
      <c r="B27" s="242" t="s">
        <v>11</v>
      </c>
      <c r="C27" s="243"/>
      <c r="D27" s="243"/>
      <c r="E27" s="243"/>
      <c r="F27" s="243"/>
      <c r="G27" s="243"/>
      <c r="H27" s="243"/>
      <c r="I27" s="243"/>
      <c r="J27" s="243"/>
      <c r="K27" s="243"/>
      <c r="L27" s="243"/>
      <c r="M27" s="243"/>
      <c r="N27" s="46"/>
      <c r="O27" s="47">
        <f>O25+O19</f>
        <v>0</v>
      </c>
      <c r="P27" s="48">
        <f>P25+P19</f>
        <v>0</v>
      </c>
    </row>
    <row r="28" spans="1:16" ht="6" customHeight="1">
      <c r="A28" s="32"/>
      <c r="B28" s="218" t="s">
        <v>0</v>
      </c>
      <c r="C28" s="218"/>
      <c r="D28" s="218"/>
      <c r="E28" s="218"/>
      <c r="F28" s="218"/>
      <c r="G28" s="218"/>
      <c r="H28" s="218"/>
      <c r="I28" s="218"/>
      <c r="J28" s="218"/>
      <c r="K28" s="218"/>
      <c r="L28" s="218"/>
      <c r="M28" s="218"/>
      <c r="N28" s="218"/>
      <c r="O28" s="218"/>
      <c r="P28" s="218"/>
    </row>
    <row r="29" spans="1:16" ht="13.5" thickBot="1">
      <c r="A29" s="32" t="s">
        <v>18</v>
      </c>
      <c r="B29" s="233" t="s">
        <v>14</v>
      </c>
      <c r="C29" s="234"/>
      <c r="D29" s="234"/>
      <c r="E29" s="234"/>
      <c r="F29" s="235"/>
      <c r="G29" s="235"/>
      <c r="H29" s="235"/>
      <c r="I29" s="234"/>
      <c r="J29" s="234"/>
      <c r="K29" s="234"/>
      <c r="L29" s="234"/>
      <c r="M29" s="234"/>
      <c r="N29" s="234"/>
      <c r="O29" s="234"/>
      <c r="P29" s="236"/>
    </row>
    <row r="30" spans="1:16" ht="13.5" thickBot="1">
      <c r="A30" s="32"/>
      <c r="B30" s="97" t="s">
        <v>90</v>
      </c>
      <c r="C30" s="49"/>
      <c r="D30" s="33" t="s">
        <v>89</v>
      </c>
      <c r="E30" s="117">
        <v>0.312</v>
      </c>
      <c r="F30" s="228" t="s">
        <v>92</v>
      </c>
      <c r="G30" s="229"/>
      <c r="H30" s="229"/>
      <c r="I30" s="229"/>
      <c r="J30" s="229"/>
      <c r="K30" s="229"/>
      <c r="L30" s="229"/>
      <c r="M30" s="229"/>
      <c r="N30" s="46"/>
      <c r="O30" s="50">
        <f>ROUND(O19*E30,0)</f>
        <v>0</v>
      </c>
      <c r="P30" s="37">
        <f>ROUND(P19*E30,0)</f>
        <v>0</v>
      </c>
    </row>
    <row r="31" spans="1:16" ht="13.5" thickBot="1">
      <c r="A31" s="32"/>
      <c r="B31" s="97" t="s">
        <v>91</v>
      </c>
      <c r="C31" s="49"/>
      <c r="D31" s="33" t="s">
        <v>89</v>
      </c>
      <c r="E31" s="118">
        <v>0.082</v>
      </c>
      <c r="F31" s="228" t="s">
        <v>92</v>
      </c>
      <c r="G31" s="229"/>
      <c r="H31" s="229"/>
      <c r="I31" s="229"/>
      <c r="J31" s="229"/>
      <c r="K31" s="229"/>
      <c r="L31" s="229"/>
      <c r="M31" s="229"/>
      <c r="N31" s="51"/>
      <c r="O31" s="36">
        <f>ROUND(O25*E31,0)</f>
        <v>0</v>
      </c>
      <c r="P31" s="187">
        <f>ROUND(P25*E31,0)</f>
        <v>0</v>
      </c>
    </row>
    <row r="32" spans="1:16" ht="12.75">
      <c r="A32" s="32"/>
      <c r="B32" s="242" t="s">
        <v>1</v>
      </c>
      <c r="C32" s="243"/>
      <c r="D32" s="243"/>
      <c r="E32" s="243"/>
      <c r="F32" s="252"/>
      <c r="G32" s="252"/>
      <c r="H32" s="252"/>
      <c r="I32" s="243"/>
      <c r="J32" s="243"/>
      <c r="K32" s="243"/>
      <c r="L32" s="243"/>
      <c r="M32" s="243"/>
      <c r="N32" s="46"/>
      <c r="O32" s="52">
        <f>ROUND(SUM(O30:O31),0)</f>
        <v>0</v>
      </c>
      <c r="P32" s="53">
        <f>ROUND(SUM(P30:P31),0)</f>
        <v>0</v>
      </c>
    </row>
    <row r="33" spans="1:16" ht="6" customHeight="1">
      <c r="A33" s="32"/>
      <c r="B33" s="230" t="s">
        <v>0</v>
      </c>
      <c r="C33" s="230"/>
      <c r="D33" s="230"/>
      <c r="E33" s="230"/>
      <c r="F33" s="230"/>
      <c r="G33" s="230"/>
      <c r="H33" s="230"/>
      <c r="I33" s="230"/>
      <c r="J33" s="230"/>
      <c r="K33" s="230"/>
      <c r="L33" s="230"/>
      <c r="M33" s="230"/>
      <c r="N33" s="230"/>
      <c r="O33" s="230"/>
      <c r="P33" s="230"/>
    </row>
    <row r="34" spans="1:16" ht="12.75">
      <c r="A34" s="32"/>
      <c r="B34" s="242" t="s">
        <v>10</v>
      </c>
      <c r="C34" s="243"/>
      <c r="D34" s="243"/>
      <c r="E34" s="243"/>
      <c r="F34" s="243"/>
      <c r="G34" s="243"/>
      <c r="H34" s="243"/>
      <c r="I34" s="243"/>
      <c r="J34" s="243"/>
      <c r="K34" s="243"/>
      <c r="L34" s="243"/>
      <c r="M34" s="243"/>
      <c r="N34" s="46"/>
      <c r="O34" s="54">
        <f>ROUND(SUM(O27+O32),0)</f>
        <v>0</v>
      </c>
      <c r="P34" s="53">
        <f>ROUND(SUM(P27+P32),0)</f>
        <v>0</v>
      </c>
    </row>
    <row r="35" spans="1:16" ht="6" customHeight="1">
      <c r="A35" s="32"/>
      <c r="B35" s="222" t="s">
        <v>0</v>
      </c>
      <c r="C35" s="223"/>
      <c r="D35" s="223"/>
      <c r="E35" s="223"/>
      <c r="F35" s="223"/>
      <c r="G35" s="223"/>
      <c r="H35" s="223"/>
      <c r="I35" s="223"/>
      <c r="J35" s="223"/>
      <c r="K35" s="223"/>
      <c r="L35" s="223"/>
      <c r="M35" s="223"/>
      <c r="N35" s="223"/>
      <c r="O35" s="223"/>
      <c r="P35" s="224"/>
    </row>
    <row r="36" spans="1:16" ht="12.75">
      <c r="A36" s="32" t="s">
        <v>21</v>
      </c>
      <c r="B36" s="233" t="s">
        <v>13</v>
      </c>
      <c r="C36" s="234"/>
      <c r="D36" s="234"/>
      <c r="E36" s="234"/>
      <c r="F36" s="234"/>
      <c r="G36" s="234"/>
      <c r="H36" s="234"/>
      <c r="I36" s="234"/>
      <c r="J36" s="234"/>
      <c r="K36" s="234"/>
      <c r="L36" s="234"/>
      <c r="M36" s="234"/>
      <c r="N36" s="234"/>
      <c r="O36" s="234"/>
      <c r="P36" s="236"/>
    </row>
    <row r="37" spans="1:16" ht="12.75" customHeight="1">
      <c r="A37" s="32"/>
      <c r="B37" s="250" t="s">
        <v>43</v>
      </c>
      <c r="C37" s="251"/>
      <c r="D37" s="251"/>
      <c r="E37" s="251"/>
      <c r="F37" s="251"/>
      <c r="G37" s="56"/>
      <c r="H37" s="56"/>
      <c r="I37" s="56"/>
      <c r="J37" s="57"/>
      <c r="K37" s="57"/>
      <c r="L37" s="57"/>
      <c r="M37" s="56"/>
      <c r="N37" s="58"/>
      <c r="O37" s="59">
        <v>0</v>
      </c>
      <c r="P37" s="37">
        <v>0</v>
      </c>
    </row>
    <row r="38" spans="1:16" ht="12.75" customHeight="1">
      <c r="A38" s="32"/>
      <c r="B38" s="250" t="s">
        <v>44</v>
      </c>
      <c r="C38" s="251"/>
      <c r="D38" s="251"/>
      <c r="E38" s="251"/>
      <c r="F38" s="251"/>
      <c r="G38" s="56"/>
      <c r="H38" s="56"/>
      <c r="I38" s="56"/>
      <c r="J38" s="57"/>
      <c r="K38" s="57"/>
      <c r="L38" s="57"/>
      <c r="M38" s="56"/>
      <c r="N38" s="60"/>
      <c r="O38" s="59">
        <v>0</v>
      </c>
      <c r="P38" s="37">
        <v>0</v>
      </c>
    </row>
    <row r="39" spans="1:16" ht="12.75">
      <c r="A39" s="32"/>
      <c r="B39" s="242" t="s">
        <v>12</v>
      </c>
      <c r="C39" s="243"/>
      <c r="D39" s="243"/>
      <c r="E39" s="243"/>
      <c r="F39" s="243"/>
      <c r="G39" s="243"/>
      <c r="H39" s="243"/>
      <c r="I39" s="243"/>
      <c r="J39" s="243"/>
      <c r="K39" s="243"/>
      <c r="L39" s="243"/>
      <c r="M39" s="243"/>
      <c r="N39" s="51"/>
      <c r="O39" s="61">
        <f>SUM(O37:O38)</f>
        <v>0</v>
      </c>
      <c r="P39" s="41">
        <f>SUM(P37:P38)</f>
        <v>0</v>
      </c>
    </row>
    <row r="40" spans="1:16" ht="6" customHeight="1">
      <c r="A40" s="32"/>
      <c r="B40" s="218" t="s">
        <v>0</v>
      </c>
      <c r="C40" s="218"/>
      <c r="D40" s="218"/>
      <c r="E40" s="218"/>
      <c r="F40" s="218"/>
      <c r="G40" s="218"/>
      <c r="H40" s="218"/>
      <c r="I40" s="218"/>
      <c r="J40" s="218"/>
      <c r="K40" s="218"/>
      <c r="L40" s="218"/>
      <c r="M40" s="218"/>
      <c r="N40" s="218"/>
      <c r="O40" s="218"/>
      <c r="P40" s="218"/>
    </row>
    <row r="41" spans="1:16" ht="12.75">
      <c r="A41" s="32" t="s">
        <v>22</v>
      </c>
      <c r="B41" s="233" t="s">
        <v>5</v>
      </c>
      <c r="C41" s="234"/>
      <c r="D41" s="234"/>
      <c r="E41" s="234"/>
      <c r="F41" s="234"/>
      <c r="G41" s="234"/>
      <c r="H41" s="234"/>
      <c r="I41" s="234"/>
      <c r="J41" s="234"/>
      <c r="K41" s="234"/>
      <c r="L41" s="234"/>
      <c r="M41" s="234"/>
      <c r="N41" s="234"/>
      <c r="O41" s="234"/>
      <c r="P41" s="236"/>
    </row>
    <row r="42" spans="1:16" ht="12.75">
      <c r="A42" s="32"/>
      <c r="B42" s="256" t="s">
        <v>8</v>
      </c>
      <c r="C42" s="257"/>
      <c r="D42" s="257"/>
      <c r="E42" s="257"/>
      <c r="F42" s="257"/>
      <c r="G42" s="63"/>
      <c r="H42" s="63"/>
      <c r="I42" s="63"/>
      <c r="J42" s="64"/>
      <c r="K42" s="64"/>
      <c r="L42" s="64"/>
      <c r="M42" s="65"/>
      <c r="N42" s="66"/>
      <c r="O42" s="59">
        <v>0</v>
      </c>
      <c r="P42" s="37">
        <v>0</v>
      </c>
    </row>
    <row r="43" spans="1:16" ht="12.75">
      <c r="A43" s="32"/>
      <c r="B43" s="256" t="s">
        <v>9</v>
      </c>
      <c r="C43" s="257"/>
      <c r="D43" s="257"/>
      <c r="E43" s="257"/>
      <c r="F43" s="257"/>
      <c r="G43" s="63"/>
      <c r="H43" s="63"/>
      <c r="I43" s="63"/>
      <c r="J43" s="64"/>
      <c r="K43" s="64"/>
      <c r="L43" s="64"/>
      <c r="M43" s="65"/>
      <c r="N43" s="67"/>
      <c r="O43" s="59">
        <v>0</v>
      </c>
      <c r="P43" s="37">
        <v>0</v>
      </c>
    </row>
    <row r="44" spans="1:16" ht="12.75">
      <c r="A44" s="32"/>
      <c r="B44" s="214" t="s">
        <v>7</v>
      </c>
      <c r="C44" s="215"/>
      <c r="D44" s="215"/>
      <c r="E44" s="215"/>
      <c r="F44" s="215"/>
      <c r="G44" s="49"/>
      <c r="H44" s="49"/>
      <c r="I44" s="49"/>
      <c r="J44" s="33"/>
      <c r="K44" s="33"/>
      <c r="L44" s="33"/>
      <c r="M44" s="49"/>
      <c r="N44" s="68"/>
      <c r="O44" s="61">
        <f>SUM(O42:O43)</f>
        <v>0</v>
      </c>
      <c r="P44" s="41">
        <f>SUM(P42:P43)</f>
        <v>0</v>
      </c>
    </row>
    <row r="45" spans="1:16" ht="6" customHeight="1">
      <c r="A45" s="32"/>
      <c r="B45" s="216"/>
      <c r="C45" s="216"/>
      <c r="D45" s="216"/>
      <c r="E45" s="216"/>
      <c r="F45" s="216"/>
      <c r="G45" s="216"/>
      <c r="H45" s="216"/>
      <c r="I45" s="216"/>
      <c r="J45" s="216"/>
      <c r="K45" s="216"/>
      <c r="L45" s="216"/>
      <c r="M45" s="216"/>
      <c r="N45" s="216"/>
      <c r="O45" s="216"/>
      <c r="P45" s="216"/>
    </row>
    <row r="46" spans="1:16" ht="12.75">
      <c r="A46" s="32" t="s">
        <v>23</v>
      </c>
      <c r="B46" s="248" t="s">
        <v>29</v>
      </c>
      <c r="C46" s="248"/>
      <c r="D46" s="248"/>
      <c r="E46" s="248"/>
      <c r="F46" s="248"/>
      <c r="G46" s="248"/>
      <c r="H46" s="248"/>
      <c r="I46" s="248"/>
      <c r="J46" s="248"/>
      <c r="K46" s="248"/>
      <c r="L46" s="248"/>
      <c r="M46" s="248"/>
      <c r="N46" s="248"/>
      <c r="O46" s="248"/>
      <c r="P46" s="248"/>
    </row>
    <row r="47" spans="1:16" ht="12.75">
      <c r="A47" s="32"/>
      <c r="B47" s="295"/>
      <c r="C47" s="296"/>
      <c r="D47" s="296"/>
      <c r="E47" s="296"/>
      <c r="F47" s="296"/>
      <c r="G47" s="296"/>
      <c r="H47" s="296"/>
      <c r="I47" s="296"/>
      <c r="J47" s="296"/>
      <c r="K47" s="296"/>
      <c r="L47" s="296"/>
      <c r="M47" s="296"/>
      <c r="N47" s="60"/>
      <c r="O47" s="59">
        <v>0</v>
      </c>
      <c r="P47" s="37">
        <v>0</v>
      </c>
    </row>
    <row r="48" spans="1:16" ht="12.75">
      <c r="A48" s="32"/>
      <c r="B48" s="214" t="s">
        <v>30</v>
      </c>
      <c r="C48" s="215"/>
      <c r="D48" s="215"/>
      <c r="E48" s="215"/>
      <c r="F48" s="215"/>
      <c r="G48" s="49"/>
      <c r="H48" s="49"/>
      <c r="I48" s="49"/>
      <c r="J48" s="33"/>
      <c r="K48" s="33"/>
      <c r="L48" s="33"/>
      <c r="M48" s="49"/>
      <c r="N48" s="68"/>
      <c r="O48" s="61">
        <f>SUM(O47)</f>
        <v>0</v>
      </c>
      <c r="P48" s="41">
        <f>SUM(P47)</f>
        <v>0</v>
      </c>
    </row>
    <row r="49" spans="1:16" ht="6" customHeight="1">
      <c r="A49" s="32"/>
      <c r="B49" s="216"/>
      <c r="C49" s="216"/>
      <c r="D49" s="216"/>
      <c r="E49" s="216"/>
      <c r="F49" s="216"/>
      <c r="G49" s="216"/>
      <c r="H49" s="216"/>
      <c r="I49" s="216"/>
      <c r="J49" s="216"/>
      <c r="K49" s="216"/>
      <c r="L49" s="216"/>
      <c r="M49" s="216"/>
      <c r="N49" s="216"/>
      <c r="O49" s="216"/>
      <c r="P49" s="216"/>
    </row>
    <row r="50" spans="1:16" ht="12.75">
      <c r="A50" s="32" t="s">
        <v>24</v>
      </c>
      <c r="B50" s="244" t="s">
        <v>3</v>
      </c>
      <c r="C50" s="245"/>
      <c r="D50" s="245"/>
      <c r="E50" s="245"/>
      <c r="F50" s="245"/>
      <c r="G50" s="245"/>
      <c r="H50" s="245"/>
      <c r="I50" s="245"/>
      <c r="J50" s="245"/>
      <c r="K50" s="245"/>
      <c r="L50" s="245"/>
      <c r="M50" s="245"/>
      <c r="N50" s="245"/>
      <c r="O50" s="245"/>
      <c r="P50" s="246"/>
    </row>
    <row r="51" spans="1:16" ht="12.75" customHeight="1">
      <c r="A51" s="32"/>
      <c r="B51" s="210"/>
      <c r="C51" s="211"/>
      <c r="D51" s="211"/>
      <c r="E51" s="211"/>
      <c r="F51" s="211"/>
      <c r="G51" s="211"/>
      <c r="H51" s="211"/>
      <c r="I51" s="211"/>
      <c r="J51" s="211"/>
      <c r="K51" s="211"/>
      <c r="L51" s="211"/>
      <c r="M51" s="211"/>
      <c r="N51" s="110"/>
      <c r="O51" s="59">
        <v>0</v>
      </c>
      <c r="P51" s="37">
        <v>0</v>
      </c>
    </row>
    <row r="52" spans="1:16" ht="12.75">
      <c r="A52" s="32"/>
      <c r="B52" s="214" t="s">
        <v>4</v>
      </c>
      <c r="C52" s="215"/>
      <c r="D52" s="215"/>
      <c r="E52" s="215"/>
      <c r="F52" s="215"/>
      <c r="G52" s="49"/>
      <c r="H52" s="49"/>
      <c r="I52" s="49"/>
      <c r="J52" s="33"/>
      <c r="K52" s="33"/>
      <c r="L52" s="33"/>
      <c r="M52" s="49"/>
      <c r="N52" s="68"/>
      <c r="O52" s="61">
        <f>SUM(O51:O51)</f>
        <v>0</v>
      </c>
      <c r="P52" s="41">
        <f>SUM(P51:P51)</f>
        <v>0</v>
      </c>
    </row>
    <row r="53" spans="1:16" ht="6" customHeight="1">
      <c r="A53" s="32"/>
      <c r="B53" s="218" t="s">
        <v>0</v>
      </c>
      <c r="C53" s="218"/>
      <c r="D53" s="218"/>
      <c r="E53" s="218"/>
      <c r="F53" s="218"/>
      <c r="G53" s="218"/>
      <c r="H53" s="218"/>
      <c r="I53" s="218"/>
      <c r="J53" s="218"/>
      <c r="K53" s="218"/>
      <c r="L53" s="218"/>
      <c r="M53" s="218"/>
      <c r="N53" s="218"/>
      <c r="O53" s="218"/>
      <c r="P53" s="218"/>
    </row>
    <row r="54" spans="1:16" ht="12.75">
      <c r="A54" s="32" t="s">
        <v>68</v>
      </c>
      <c r="B54" s="219" t="s">
        <v>67</v>
      </c>
      <c r="C54" s="220"/>
      <c r="D54" s="221"/>
      <c r="E54" s="221"/>
      <c r="F54" s="221"/>
      <c r="G54" s="221"/>
      <c r="H54" s="221"/>
      <c r="I54" s="221"/>
      <c r="J54" s="221"/>
      <c r="K54" s="221"/>
      <c r="L54" s="221"/>
      <c r="M54" s="221"/>
      <c r="N54" s="69"/>
      <c r="O54" s="189"/>
      <c r="P54" s="190"/>
    </row>
    <row r="55" spans="1:16" ht="12.75" customHeight="1">
      <c r="A55" s="32"/>
      <c r="B55" s="98">
        <v>1</v>
      </c>
      <c r="C55" s="113" t="s">
        <v>104</v>
      </c>
      <c r="D55" s="63"/>
      <c r="E55" s="63"/>
      <c r="F55" s="63"/>
      <c r="G55" s="55"/>
      <c r="H55" s="55"/>
      <c r="I55" s="55"/>
      <c r="J55" s="55"/>
      <c r="K55" s="55"/>
      <c r="L55" s="55"/>
      <c r="M55" s="55"/>
      <c r="N55" s="55"/>
      <c r="O55" s="191">
        <v>0</v>
      </c>
      <c r="P55" s="192">
        <v>0</v>
      </c>
    </row>
    <row r="56" spans="1:16" ht="12.75" customHeight="1">
      <c r="A56" s="32"/>
      <c r="B56" s="98">
        <v>2</v>
      </c>
      <c r="C56" s="63" t="s">
        <v>105</v>
      </c>
      <c r="D56" s="63"/>
      <c r="E56" s="63"/>
      <c r="F56" s="63"/>
      <c r="G56" s="55"/>
      <c r="H56" s="55"/>
      <c r="I56" s="55"/>
      <c r="J56" s="55"/>
      <c r="K56" s="55"/>
      <c r="L56" s="55"/>
      <c r="M56" s="55"/>
      <c r="N56" s="55"/>
      <c r="O56" s="191">
        <v>0</v>
      </c>
      <c r="P56" s="192">
        <v>0</v>
      </c>
    </row>
    <row r="57" spans="1:16" ht="12.75" customHeight="1">
      <c r="A57" s="32"/>
      <c r="B57" s="98">
        <v>3</v>
      </c>
      <c r="C57" s="112" t="s">
        <v>106</v>
      </c>
      <c r="D57" s="63"/>
      <c r="E57" s="63"/>
      <c r="F57" s="63"/>
      <c r="G57" s="55"/>
      <c r="H57" s="55"/>
      <c r="I57" s="55"/>
      <c r="J57" s="55"/>
      <c r="K57" s="55"/>
      <c r="L57" s="55"/>
      <c r="M57" s="55"/>
      <c r="N57" s="55"/>
      <c r="O57" s="191">
        <v>0</v>
      </c>
      <c r="P57" s="192">
        <v>0</v>
      </c>
    </row>
    <row r="58" spans="1:16" ht="12.75" customHeight="1">
      <c r="A58" s="32"/>
      <c r="B58" s="99">
        <v>4</v>
      </c>
      <c r="C58" s="63" t="s">
        <v>107</v>
      </c>
      <c r="D58" s="63"/>
      <c r="E58" s="63"/>
      <c r="F58" s="63"/>
      <c r="G58" s="55"/>
      <c r="H58" s="55"/>
      <c r="I58" s="55"/>
      <c r="J58" s="55"/>
      <c r="K58" s="55"/>
      <c r="L58" s="55"/>
      <c r="M58" s="55"/>
      <c r="N58" s="55"/>
      <c r="O58" s="191">
        <v>0</v>
      </c>
      <c r="P58" s="192">
        <v>0</v>
      </c>
    </row>
    <row r="59" spans="1:16" ht="12.75" customHeight="1">
      <c r="A59" s="32"/>
      <c r="B59" s="99">
        <v>5</v>
      </c>
      <c r="C59" s="65" t="s">
        <v>102</v>
      </c>
      <c r="D59" s="63"/>
      <c r="E59" s="63"/>
      <c r="F59" s="63"/>
      <c r="G59" s="55"/>
      <c r="H59" s="55"/>
      <c r="I59" s="55"/>
      <c r="J59" s="55"/>
      <c r="K59" s="55"/>
      <c r="L59" s="55"/>
      <c r="M59" s="55"/>
      <c r="N59" s="55"/>
      <c r="O59" s="191">
        <v>0</v>
      </c>
      <c r="P59" s="192">
        <v>0</v>
      </c>
    </row>
    <row r="60" spans="1:16" ht="12.75">
      <c r="A60" s="32"/>
      <c r="B60" s="225" t="s">
        <v>76</v>
      </c>
      <c r="C60" s="239"/>
      <c r="D60" s="226"/>
      <c r="E60" s="226"/>
      <c r="F60" s="226"/>
      <c r="G60" s="55"/>
      <c r="H60" s="55"/>
      <c r="I60" s="55"/>
      <c r="J60" s="55"/>
      <c r="K60" s="55"/>
      <c r="L60" s="55"/>
      <c r="M60" s="55"/>
      <c r="N60" s="55"/>
      <c r="O60" s="193">
        <f>SUM(O55:O59)</f>
        <v>0</v>
      </c>
      <c r="P60" s="194">
        <f>SUM(P55:P59)</f>
        <v>0</v>
      </c>
    </row>
    <row r="61" spans="1:16" ht="6" customHeight="1">
      <c r="A61" s="32"/>
      <c r="B61" s="222"/>
      <c r="C61" s="223"/>
      <c r="D61" s="223"/>
      <c r="E61" s="223"/>
      <c r="F61" s="223"/>
      <c r="G61" s="223"/>
      <c r="H61" s="223"/>
      <c r="I61" s="223"/>
      <c r="J61" s="223"/>
      <c r="K61" s="223"/>
      <c r="L61" s="223"/>
      <c r="M61" s="223"/>
      <c r="N61" s="223"/>
      <c r="O61" s="223"/>
      <c r="P61" s="224"/>
    </row>
    <row r="62" spans="1:16" ht="12.75">
      <c r="A62" s="32" t="s">
        <v>69</v>
      </c>
      <c r="B62" s="233" t="s">
        <v>15</v>
      </c>
      <c r="C62" s="234"/>
      <c r="D62" s="234"/>
      <c r="E62" s="234"/>
      <c r="F62" s="234"/>
      <c r="G62" s="234"/>
      <c r="H62" s="234"/>
      <c r="I62" s="234"/>
      <c r="J62" s="234"/>
      <c r="K62" s="234"/>
      <c r="L62" s="234"/>
      <c r="M62" s="234"/>
      <c r="N62" s="234"/>
      <c r="O62" s="234"/>
      <c r="P62" s="236"/>
    </row>
    <row r="63" spans="1:16" ht="12.75">
      <c r="A63" s="32"/>
      <c r="B63" s="98">
        <v>1</v>
      </c>
      <c r="C63" s="288"/>
      <c r="D63" s="288"/>
      <c r="E63" s="288"/>
      <c r="F63" s="288"/>
      <c r="G63" s="288"/>
      <c r="H63" s="288"/>
      <c r="I63" s="288"/>
      <c r="J63" s="288"/>
      <c r="K63" s="288"/>
      <c r="L63" s="288"/>
      <c r="M63" s="288"/>
      <c r="N63" s="60"/>
      <c r="O63" s="59">
        <v>0</v>
      </c>
      <c r="P63" s="37">
        <v>0</v>
      </c>
    </row>
    <row r="64" spans="1:16" ht="12.75">
      <c r="A64" s="32"/>
      <c r="B64" s="98">
        <v>2</v>
      </c>
      <c r="C64" s="288"/>
      <c r="D64" s="288"/>
      <c r="E64" s="288"/>
      <c r="F64" s="288"/>
      <c r="G64" s="288"/>
      <c r="H64" s="288"/>
      <c r="I64" s="288"/>
      <c r="J64" s="288"/>
      <c r="K64" s="288"/>
      <c r="L64" s="288"/>
      <c r="M64" s="288"/>
      <c r="N64" s="76"/>
      <c r="O64" s="59">
        <v>0</v>
      </c>
      <c r="P64" s="37">
        <v>0</v>
      </c>
    </row>
    <row r="65" spans="1:16" ht="12.75">
      <c r="A65" s="32"/>
      <c r="B65" s="214" t="s">
        <v>16</v>
      </c>
      <c r="C65" s="215"/>
      <c r="D65" s="215"/>
      <c r="E65" s="215"/>
      <c r="F65" s="215"/>
      <c r="G65" s="77"/>
      <c r="H65" s="77"/>
      <c r="I65" s="77"/>
      <c r="J65" s="28"/>
      <c r="K65" s="28"/>
      <c r="L65" s="28"/>
      <c r="M65" s="77"/>
      <c r="N65" s="78"/>
      <c r="O65" s="61">
        <f>SUM(O63:O64)</f>
        <v>0</v>
      </c>
      <c r="P65" s="41">
        <f>SUM(P63:P64)</f>
        <v>0</v>
      </c>
    </row>
    <row r="66" spans="1:16" ht="6" customHeight="1">
      <c r="A66" s="32"/>
      <c r="B66" s="218" t="s">
        <v>0</v>
      </c>
      <c r="C66" s="218"/>
      <c r="D66" s="218"/>
      <c r="E66" s="218"/>
      <c r="F66" s="218"/>
      <c r="G66" s="218"/>
      <c r="H66" s="218"/>
      <c r="I66" s="218"/>
      <c r="J66" s="218"/>
      <c r="K66" s="218"/>
      <c r="L66" s="218"/>
      <c r="M66" s="218"/>
      <c r="N66" s="218"/>
      <c r="O66" s="218"/>
      <c r="P66" s="218"/>
    </row>
    <row r="67" spans="1:16" ht="12.75">
      <c r="A67" s="32" t="s">
        <v>70</v>
      </c>
      <c r="B67" s="79" t="s">
        <v>6</v>
      </c>
      <c r="C67" s="80"/>
      <c r="D67" s="80"/>
      <c r="E67" s="80"/>
      <c r="F67" s="80"/>
      <c r="G67" s="81"/>
      <c r="H67" s="80"/>
      <c r="I67" s="80"/>
      <c r="J67" s="82"/>
      <c r="K67" s="82"/>
      <c r="L67" s="82"/>
      <c r="M67" s="80"/>
      <c r="N67" s="80"/>
      <c r="O67" s="195"/>
      <c r="P67" s="196"/>
    </row>
    <row r="68" spans="1:17" ht="12.75">
      <c r="A68" s="32"/>
      <c r="B68" s="98">
        <v>1</v>
      </c>
      <c r="C68" s="288"/>
      <c r="D68" s="288"/>
      <c r="E68" s="288"/>
      <c r="F68" s="288"/>
      <c r="G68" s="288"/>
      <c r="H68" s="288"/>
      <c r="I68" s="288"/>
      <c r="J68" s="288"/>
      <c r="K68" s="288"/>
      <c r="L68" s="288"/>
      <c r="M68" s="288"/>
      <c r="N68" s="60"/>
      <c r="O68" s="59">
        <v>0</v>
      </c>
      <c r="P68" s="37">
        <v>0</v>
      </c>
      <c r="Q68" s="84">
        <v>25000</v>
      </c>
    </row>
    <row r="69" spans="1:16" ht="12.75">
      <c r="A69" s="32"/>
      <c r="B69" s="98">
        <v>2</v>
      </c>
      <c r="C69" s="288"/>
      <c r="D69" s="288"/>
      <c r="E69" s="288"/>
      <c r="F69" s="288"/>
      <c r="G69" s="288"/>
      <c r="H69" s="288"/>
      <c r="I69" s="288"/>
      <c r="J69" s="288"/>
      <c r="K69" s="288"/>
      <c r="L69" s="288"/>
      <c r="M69" s="288"/>
      <c r="N69" s="76"/>
      <c r="O69" s="59">
        <v>0</v>
      </c>
      <c r="P69" s="37">
        <v>0</v>
      </c>
    </row>
    <row r="70" spans="1:16" ht="12.75">
      <c r="A70" s="32"/>
      <c r="B70" s="98">
        <v>3</v>
      </c>
      <c r="C70" s="288"/>
      <c r="D70" s="288"/>
      <c r="E70" s="288"/>
      <c r="F70" s="288"/>
      <c r="G70" s="288"/>
      <c r="H70" s="288"/>
      <c r="I70" s="288"/>
      <c r="J70" s="288"/>
      <c r="K70" s="288"/>
      <c r="L70" s="288"/>
      <c r="M70" s="288"/>
      <c r="N70" s="76"/>
      <c r="O70" s="59">
        <v>0</v>
      </c>
      <c r="P70" s="37">
        <v>0</v>
      </c>
    </row>
    <row r="71" spans="1:16" ht="12.75">
      <c r="A71" s="32"/>
      <c r="B71" s="99">
        <v>4</v>
      </c>
      <c r="C71" s="288"/>
      <c r="D71" s="288"/>
      <c r="E71" s="288"/>
      <c r="F71" s="288"/>
      <c r="G71" s="288"/>
      <c r="H71" s="288"/>
      <c r="I71" s="288"/>
      <c r="J71" s="288"/>
      <c r="K71" s="288"/>
      <c r="L71" s="288"/>
      <c r="M71" s="288"/>
      <c r="N71" s="76"/>
      <c r="O71" s="59">
        <v>0</v>
      </c>
      <c r="P71" s="37">
        <v>0</v>
      </c>
    </row>
    <row r="72" spans="1:16" ht="12.75">
      <c r="A72" s="32"/>
      <c r="B72" s="99">
        <v>5</v>
      </c>
      <c r="C72" s="288"/>
      <c r="D72" s="288"/>
      <c r="E72" s="288"/>
      <c r="F72" s="288"/>
      <c r="G72" s="288"/>
      <c r="H72" s="288"/>
      <c r="I72" s="288"/>
      <c r="J72" s="288"/>
      <c r="K72" s="288"/>
      <c r="L72" s="288"/>
      <c r="M72" s="288"/>
      <c r="N72" s="76"/>
      <c r="O72" s="59">
        <v>0</v>
      </c>
      <c r="P72" s="37">
        <v>0</v>
      </c>
    </row>
    <row r="73" spans="1:16" ht="12.75">
      <c r="A73" s="86"/>
      <c r="B73" s="286" t="s">
        <v>54</v>
      </c>
      <c r="C73" s="287"/>
      <c r="D73" s="287"/>
      <c r="E73" s="287"/>
      <c r="F73" s="287"/>
      <c r="G73" s="49"/>
      <c r="H73" s="49"/>
      <c r="I73" s="49"/>
      <c r="J73" s="33"/>
      <c r="K73" s="33"/>
      <c r="L73" s="33"/>
      <c r="M73" s="49"/>
      <c r="N73" s="68"/>
      <c r="O73" s="61">
        <f>SUM(O68:O72)</f>
        <v>0</v>
      </c>
      <c r="P73" s="41">
        <f>SUM(P68:P72)</f>
        <v>0</v>
      </c>
    </row>
    <row r="74" spans="1:16" ht="6" customHeight="1">
      <c r="A74" s="85"/>
      <c r="B74" s="217" t="s">
        <v>0</v>
      </c>
      <c r="C74" s="217"/>
      <c r="D74" s="217"/>
      <c r="E74" s="217"/>
      <c r="F74" s="217"/>
      <c r="G74" s="218"/>
      <c r="H74" s="218"/>
      <c r="I74" s="218"/>
      <c r="J74" s="218"/>
      <c r="K74" s="218"/>
      <c r="L74" s="218"/>
      <c r="M74" s="218"/>
      <c r="N74" s="218"/>
      <c r="O74" s="218"/>
      <c r="P74" s="218"/>
    </row>
    <row r="75" spans="1:16" ht="12.75">
      <c r="A75" s="32" t="s">
        <v>71</v>
      </c>
      <c r="B75" s="244" t="s">
        <v>97</v>
      </c>
      <c r="C75" s="245"/>
      <c r="D75" s="245"/>
      <c r="E75" s="245"/>
      <c r="F75" s="245"/>
      <c r="G75" s="245"/>
      <c r="H75" s="245"/>
      <c r="I75" s="245"/>
      <c r="J75" s="245"/>
      <c r="K75" s="245"/>
      <c r="L75" s="245"/>
      <c r="M75" s="245"/>
      <c r="N75" s="245"/>
      <c r="O75" s="245"/>
      <c r="P75" s="246"/>
    </row>
    <row r="76" spans="1:16" ht="12.75">
      <c r="A76" s="85"/>
      <c r="B76" s="98">
        <v>1</v>
      </c>
      <c r="C76" s="209"/>
      <c r="D76" s="209"/>
      <c r="E76" s="209"/>
      <c r="F76" s="209"/>
      <c r="G76" s="209"/>
      <c r="H76" s="209"/>
      <c r="I76" s="209"/>
      <c r="J76" s="209"/>
      <c r="K76" s="209"/>
      <c r="L76" s="209"/>
      <c r="M76" s="209"/>
      <c r="N76" s="60"/>
      <c r="O76" s="59">
        <v>0</v>
      </c>
      <c r="P76" s="37">
        <v>0</v>
      </c>
    </row>
    <row r="77" spans="1:16" ht="12.75">
      <c r="A77" s="85"/>
      <c r="B77" s="98">
        <v>2</v>
      </c>
      <c r="C77" s="209"/>
      <c r="D77" s="209"/>
      <c r="E77" s="209"/>
      <c r="F77" s="209"/>
      <c r="G77" s="209"/>
      <c r="H77" s="209"/>
      <c r="I77" s="209"/>
      <c r="J77" s="209"/>
      <c r="K77" s="209"/>
      <c r="L77" s="209"/>
      <c r="M77" s="209"/>
      <c r="N77" s="76"/>
      <c r="O77" s="59">
        <v>0</v>
      </c>
      <c r="P77" s="37">
        <v>0</v>
      </c>
    </row>
    <row r="78" spans="1:16" ht="12.75">
      <c r="A78" s="85"/>
      <c r="B78" s="98">
        <v>3</v>
      </c>
      <c r="C78" s="209"/>
      <c r="D78" s="209"/>
      <c r="E78" s="209"/>
      <c r="F78" s="209"/>
      <c r="G78" s="209"/>
      <c r="H78" s="209"/>
      <c r="I78" s="209"/>
      <c r="J78" s="209"/>
      <c r="K78" s="209"/>
      <c r="L78" s="209"/>
      <c r="M78" s="209"/>
      <c r="N78" s="76"/>
      <c r="O78" s="59">
        <v>0</v>
      </c>
      <c r="P78" s="37">
        <v>0</v>
      </c>
    </row>
    <row r="79" spans="1:16" ht="12.75">
      <c r="A79" s="85"/>
      <c r="B79" s="99">
        <v>4</v>
      </c>
      <c r="C79" s="209"/>
      <c r="D79" s="209"/>
      <c r="E79" s="209"/>
      <c r="F79" s="209"/>
      <c r="G79" s="209"/>
      <c r="H79" s="209"/>
      <c r="I79" s="209"/>
      <c r="J79" s="209"/>
      <c r="K79" s="209"/>
      <c r="L79" s="209"/>
      <c r="M79" s="209"/>
      <c r="N79" s="76"/>
      <c r="O79" s="59">
        <v>0</v>
      </c>
      <c r="P79" s="37">
        <v>0</v>
      </c>
    </row>
    <row r="80" spans="1:18" ht="12.75">
      <c r="A80" s="85"/>
      <c r="B80" s="289" t="s">
        <v>17</v>
      </c>
      <c r="C80" s="290"/>
      <c r="D80" s="290"/>
      <c r="E80" s="290"/>
      <c r="F80" s="290"/>
      <c r="G80" s="49"/>
      <c r="H80" s="49"/>
      <c r="I80" s="49"/>
      <c r="J80" s="33"/>
      <c r="K80" s="33"/>
      <c r="L80" s="33"/>
      <c r="M80" s="49"/>
      <c r="N80" s="68"/>
      <c r="O80" s="61">
        <f>SUM(O76:O79)</f>
        <v>0</v>
      </c>
      <c r="P80" s="41">
        <f>SUM(P76:P79)</f>
        <v>0</v>
      </c>
      <c r="R80" s="26"/>
    </row>
    <row r="81" spans="1:16" ht="6" customHeight="1">
      <c r="A81" s="85"/>
      <c r="B81" s="218"/>
      <c r="C81" s="218"/>
      <c r="D81" s="218"/>
      <c r="E81" s="218"/>
      <c r="F81" s="218"/>
      <c r="G81" s="218"/>
      <c r="H81" s="218"/>
      <c r="I81" s="218"/>
      <c r="J81" s="218"/>
      <c r="K81" s="218"/>
      <c r="L81" s="218"/>
      <c r="M81" s="218"/>
      <c r="N81" s="218"/>
      <c r="O81" s="218"/>
      <c r="P81" s="218"/>
    </row>
    <row r="82" spans="1:16" ht="12.75">
      <c r="A82" s="32" t="s">
        <v>72</v>
      </c>
      <c r="B82" s="233" t="s">
        <v>77</v>
      </c>
      <c r="C82" s="234"/>
      <c r="D82" s="234"/>
      <c r="E82" s="234"/>
      <c r="F82" s="234"/>
      <c r="G82" s="80"/>
      <c r="H82" s="80"/>
      <c r="I82" s="80"/>
      <c r="J82" s="82"/>
      <c r="K82" s="82"/>
      <c r="L82" s="82"/>
      <c r="M82" s="80"/>
      <c r="N82" s="83"/>
      <c r="O82" s="87">
        <f>O34+O39+O44+O48+O52+O60+O65+O73+O80</f>
        <v>0</v>
      </c>
      <c r="P82" s="88">
        <f>P34+P39+P44+P48+P52+P60+P65+P73+P80</f>
        <v>0</v>
      </c>
    </row>
    <row r="83" spans="1:16" ht="6" customHeight="1">
      <c r="A83" s="32"/>
      <c r="B83" s="218"/>
      <c r="C83" s="218"/>
      <c r="D83" s="218"/>
      <c r="E83" s="218"/>
      <c r="F83" s="218"/>
      <c r="G83" s="218"/>
      <c r="H83" s="218"/>
      <c r="I83" s="218"/>
      <c r="J83" s="218"/>
      <c r="K83" s="218"/>
      <c r="L83" s="218"/>
      <c r="M83" s="218"/>
      <c r="N83" s="218"/>
      <c r="O83" s="218"/>
      <c r="P83" s="218"/>
    </row>
    <row r="84" spans="1:18" ht="12.75">
      <c r="A84" s="32" t="s">
        <v>73</v>
      </c>
      <c r="B84" s="233" t="s">
        <v>78</v>
      </c>
      <c r="C84" s="234"/>
      <c r="D84" s="234"/>
      <c r="E84" s="234"/>
      <c r="F84" s="234"/>
      <c r="G84" s="80"/>
      <c r="H84" s="80"/>
      <c r="I84" s="80"/>
      <c r="J84" s="82"/>
      <c r="K84" s="82"/>
      <c r="L84" s="82"/>
      <c r="M84" s="80"/>
      <c r="N84" s="83"/>
      <c r="O84" s="87">
        <f>SUM(O27+O32+O39+O44+O48+O52+O80)+IF(O68&gt;25000,25000)+IF(O68&lt;25000,O68)+IF(O68=25000,25000)+IF(O69&gt;25000,25000)+IF(O69&lt;25000,O69)+IF(O69=25000,25000)+IF(O70&gt;25000,25000)+IF(O70&lt;25000,O70)+IF(O70=25000,25000)+IF(O71&gt;25000,25000)+IF(O71&lt;25000,O71)+IF(O71=25000,25000)+IF(O72&gt;25000,25000)+IF(O72&lt;25000,O72)+IF(O72=25000,25000)</f>
        <v>0</v>
      </c>
      <c r="P84" s="89" t="s">
        <v>42</v>
      </c>
      <c r="R84" s="90"/>
    </row>
    <row r="85" spans="1:16" ht="6" customHeight="1" thickBot="1">
      <c r="A85" s="85"/>
      <c r="B85" s="218" t="s">
        <v>0</v>
      </c>
      <c r="C85" s="218"/>
      <c r="D85" s="218"/>
      <c r="E85" s="218"/>
      <c r="F85" s="276"/>
      <c r="G85" s="218"/>
      <c r="H85" s="218"/>
      <c r="I85" s="218"/>
      <c r="J85" s="218"/>
      <c r="K85" s="218"/>
      <c r="L85" s="218"/>
      <c r="M85" s="218"/>
      <c r="N85" s="218"/>
      <c r="O85" s="218"/>
      <c r="P85" s="218"/>
    </row>
    <row r="86" spans="1:16" ht="13.5" customHeight="1" thickBot="1">
      <c r="A86" s="32" t="s">
        <v>74</v>
      </c>
      <c r="B86" s="283" t="s">
        <v>93</v>
      </c>
      <c r="C86" s="284"/>
      <c r="D86" s="284"/>
      <c r="E86" s="285"/>
      <c r="F86" s="116">
        <v>0.545</v>
      </c>
      <c r="G86" s="279" t="s">
        <v>101</v>
      </c>
      <c r="H86" s="280"/>
      <c r="I86" s="281"/>
      <c r="J86" s="281"/>
      <c r="K86" s="281"/>
      <c r="L86" s="281"/>
      <c r="M86" s="281"/>
      <c r="N86" s="282"/>
      <c r="O86" s="87">
        <f>ROUND(SUM(O84)*F86,0)</f>
        <v>0</v>
      </c>
      <c r="P86" s="89" t="s">
        <v>42</v>
      </c>
    </row>
    <row r="87" spans="1:16" ht="4.5" customHeight="1">
      <c r="A87" s="32"/>
      <c r="B87" s="100"/>
      <c r="C87" s="101"/>
      <c r="D87" s="101"/>
      <c r="E87" s="277"/>
      <c r="F87" s="277"/>
      <c r="G87" s="102"/>
      <c r="H87" s="102"/>
      <c r="I87" s="278"/>
      <c r="J87" s="278"/>
      <c r="K87" s="109"/>
      <c r="L87" s="278"/>
      <c r="M87" s="278"/>
      <c r="N87" s="278"/>
      <c r="O87" s="90"/>
      <c r="P87" s="103"/>
    </row>
    <row r="88" spans="1:16" ht="13.5" customHeight="1">
      <c r="A88" s="32"/>
      <c r="B88" s="100"/>
      <c r="C88" s="101" t="s">
        <v>103</v>
      </c>
      <c r="D88" s="107"/>
      <c r="E88" s="291" t="s">
        <v>100</v>
      </c>
      <c r="F88" s="291"/>
      <c r="G88" s="102"/>
      <c r="H88" s="108"/>
      <c r="I88" s="292" t="s">
        <v>98</v>
      </c>
      <c r="J88" s="292"/>
      <c r="K88" s="108"/>
      <c r="L88" s="292" t="s">
        <v>99</v>
      </c>
      <c r="M88" s="292"/>
      <c r="N88" s="292"/>
      <c r="O88" s="90"/>
      <c r="P88" s="103"/>
    </row>
    <row r="89" spans="1:16" ht="4.5" customHeight="1" thickBot="1">
      <c r="A89" s="85"/>
      <c r="B89" s="104"/>
      <c r="C89" s="105"/>
      <c r="D89" s="105"/>
      <c r="E89" s="105"/>
      <c r="F89" s="105"/>
      <c r="G89" s="105"/>
      <c r="H89" s="105"/>
      <c r="I89" s="105"/>
      <c r="J89" s="105"/>
      <c r="K89" s="105"/>
      <c r="L89" s="105"/>
      <c r="M89" s="105"/>
      <c r="N89" s="105"/>
      <c r="O89" s="197"/>
      <c r="P89" s="198"/>
    </row>
    <row r="90" spans="1:16" ht="13.5" thickTop="1">
      <c r="A90" s="30" t="s">
        <v>75</v>
      </c>
      <c r="B90" s="274" t="s">
        <v>2</v>
      </c>
      <c r="C90" s="275"/>
      <c r="D90" s="275"/>
      <c r="E90" s="275"/>
      <c r="F90" s="275"/>
      <c r="G90" s="91"/>
      <c r="H90" s="91"/>
      <c r="I90" s="91"/>
      <c r="J90" s="92"/>
      <c r="K90" s="92"/>
      <c r="L90" s="92"/>
      <c r="M90" s="91"/>
      <c r="N90" s="93"/>
      <c r="O90" s="87">
        <f>SUM(O82+O86)</f>
        <v>0</v>
      </c>
      <c r="P90" s="94">
        <f>P82</f>
        <v>0</v>
      </c>
    </row>
    <row r="96" ht="12.75"/>
    <row r="97" ht="12.75"/>
  </sheetData>
  <sheetProtection sheet="1" objects="1" scenarios="1" selectLockedCells="1"/>
  <mergeCells count="104">
    <mergeCell ref="B1:C1"/>
    <mergeCell ref="B3:C3"/>
    <mergeCell ref="B5:C5"/>
    <mergeCell ref="D3:P3"/>
    <mergeCell ref="D1:P1"/>
    <mergeCell ref="C63:M63"/>
    <mergeCell ref="B47:M47"/>
    <mergeCell ref="B23:M23"/>
    <mergeCell ref="G5:H5"/>
    <mergeCell ref="D5:E5"/>
    <mergeCell ref="B53:P53"/>
    <mergeCell ref="B62:P62"/>
    <mergeCell ref="B80:F80"/>
    <mergeCell ref="B75:P75"/>
    <mergeCell ref="E88:F88"/>
    <mergeCell ref="I88:J88"/>
    <mergeCell ref="L88:N88"/>
    <mergeCell ref="C64:M64"/>
    <mergeCell ref="C68:M68"/>
    <mergeCell ref="C69:M69"/>
    <mergeCell ref="B65:F65"/>
    <mergeCell ref="B73:F73"/>
    <mergeCell ref="B66:P66"/>
    <mergeCell ref="C78:M78"/>
    <mergeCell ref="C70:M70"/>
    <mergeCell ref="C71:M71"/>
    <mergeCell ref="C72:M72"/>
    <mergeCell ref="C76:M76"/>
    <mergeCell ref="I87:J87"/>
    <mergeCell ref="L87:N87"/>
    <mergeCell ref="B83:P83"/>
    <mergeCell ref="G86:N86"/>
    <mergeCell ref="B81:P81"/>
    <mergeCell ref="B86:E86"/>
    <mergeCell ref="J7:L7"/>
    <mergeCell ref="G7:I7"/>
    <mergeCell ref="N7:N8"/>
    <mergeCell ref="M7:M8"/>
    <mergeCell ref="O7:O8"/>
    <mergeCell ref="B90:F90"/>
    <mergeCell ref="B84:F84"/>
    <mergeCell ref="B82:F82"/>
    <mergeCell ref="B85:P85"/>
    <mergeCell ref="E87:F87"/>
    <mergeCell ref="B43:F43"/>
    <mergeCell ref="B36:P36"/>
    <mergeCell ref="B39:M39"/>
    <mergeCell ref="D15:F15"/>
    <mergeCell ref="B26:P26"/>
    <mergeCell ref="B7:F8"/>
    <mergeCell ref="B9:P9"/>
    <mergeCell ref="G10:P10"/>
    <mergeCell ref="D13:F13"/>
    <mergeCell ref="D12:F12"/>
    <mergeCell ref="B38:F38"/>
    <mergeCell ref="B45:P45"/>
    <mergeCell ref="B28:P28"/>
    <mergeCell ref="B32:M32"/>
    <mergeCell ref="F31:M31"/>
    <mergeCell ref="B10:C10"/>
    <mergeCell ref="D14:F14"/>
    <mergeCell ref="D11:F11"/>
    <mergeCell ref="D10:F10"/>
    <mergeCell ref="B42:F42"/>
    <mergeCell ref="B17:C17"/>
    <mergeCell ref="B18:C18"/>
    <mergeCell ref="B46:P46"/>
    <mergeCell ref="B27:M27"/>
    <mergeCell ref="B35:P35"/>
    <mergeCell ref="B20:P20"/>
    <mergeCell ref="B21:P21"/>
    <mergeCell ref="B25:M25"/>
    <mergeCell ref="B41:P41"/>
    <mergeCell ref="B37:F37"/>
    <mergeCell ref="P7:P8"/>
    <mergeCell ref="C77:M77"/>
    <mergeCell ref="B60:F60"/>
    <mergeCell ref="B22:M22"/>
    <mergeCell ref="B24:M24"/>
    <mergeCell ref="B34:M34"/>
    <mergeCell ref="B50:P50"/>
    <mergeCell ref="B44:F44"/>
    <mergeCell ref="D17:F17"/>
    <mergeCell ref="D18:F18"/>
    <mergeCell ref="B16:C16"/>
    <mergeCell ref="B74:P74"/>
    <mergeCell ref="B54:M54"/>
    <mergeCell ref="B61:P61"/>
    <mergeCell ref="B19:N19"/>
    <mergeCell ref="F30:M30"/>
    <mergeCell ref="B33:P33"/>
    <mergeCell ref="B40:P40"/>
    <mergeCell ref="D16:F16"/>
    <mergeCell ref="B29:P29"/>
    <mergeCell ref="C79:M79"/>
    <mergeCell ref="B51:M51"/>
    <mergeCell ref="B11:C11"/>
    <mergeCell ref="B12:C12"/>
    <mergeCell ref="B13:C13"/>
    <mergeCell ref="B14:C14"/>
    <mergeCell ref="B52:F52"/>
    <mergeCell ref="B48:F48"/>
    <mergeCell ref="B49:P49"/>
    <mergeCell ref="B15:C15"/>
  </mergeCells>
  <printOptions horizontalCentered="1" verticalCentered="1"/>
  <pageMargins left="0.25" right="0.25" top="0.5" bottom="0.75" header="0.25" footer="0.25"/>
  <pageSetup fitToHeight="1" fitToWidth="1" horizontalDpi="1200" verticalDpi="1200" orientation="portrait" scale="64" r:id="rId3"/>
  <headerFooter alignWithMargins="0">
    <oddHeader>&amp;C&amp;"Arial,Bold"&amp;18PROPOSAL BUDGET WORKSHEET</oddHeader>
  </headerFooter>
  <ignoredErrors>
    <ignoredError sqref="O65 P65" evalError="1"/>
  </ignoredError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V90"/>
  <sheetViews>
    <sheetView zoomScalePageLayoutView="0" workbookViewId="0" topLeftCell="A1">
      <pane ySplit="8" topLeftCell="A9" activePane="bottomLeft" state="frozen"/>
      <selection pane="topLeft" activeCell="B52" sqref="B52:F52"/>
      <selection pane="bottomLeft" activeCell="E30" sqref="E30:E31"/>
    </sheetView>
  </sheetViews>
  <sheetFormatPr defaultColWidth="9.140625" defaultRowHeight="12.75"/>
  <cols>
    <col min="1" max="1" width="4.140625" style="95" bestFit="1" customWidth="1"/>
    <col min="2" max="2" width="4.7109375" style="15" customWidth="1"/>
    <col min="3" max="3" width="20.7109375" style="15" customWidth="1"/>
    <col min="4" max="9" width="8.7109375" style="15" customWidth="1"/>
    <col min="10" max="12" width="8.7109375" style="96" customWidth="1"/>
    <col min="13" max="14" width="10.7109375" style="15" customWidth="1"/>
    <col min="15" max="15" width="11.7109375" style="26" customWidth="1"/>
    <col min="16" max="16" width="10.7109375" style="26" customWidth="1"/>
    <col min="17" max="18" width="9.7109375" style="15" bestFit="1" customWidth="1"/>
    <col min="19" max="16384" width="9.140625" style="15" customWidth="1"/>
  </cols>
  <sheetData>
    <row r="1" spans="1:17" ht="12.75">
      <c r="A1" s="13"/>
      <c r="B1" s="293" t="s">
        <v>27</v>
      </c>
      <c r="C1" s="293"/>
      <c r="D1" s="294">
        <f>IF('Year 1'!D1:P1="","",'Year 1'!D1:P1)</f>
      </c>
      <c r="E1" s="294"/>
      <c r="F1" s="294"/>
      <c r="G1" s="294"/>
      <c r="H1" s="294"/>
      <c r="I1" s="294"/>
      <c r="J1" s="294"/>
      <c r="K1" s="294"/>
      <c r="L1" s="294"/>
      <c r="M1" s="294"/>
      <c r="N1" s="294"/>
      <c r="O1" s="294"/>
      <c r="P1" s="294"/>
      <c r="Q1" s="14"/>
    </row>
    <row r="2" spans="1:16" ht="12.75">
      <c r="A2" s="13"/>
      <c r="B2" s="13"/>
      <c r="C2" s="13"/>
      <c r="D2" s="16"/>
      <c r="E2" s="16"/>
      <c r="F2" s="16"/>
      <c r="G2" s="16"/>
      <c r="H2" s="16"/>
      <c r="I2" s="16"/>
      <c r="J2" s="17"/>
      <c r="K2" s="17"/>
      <c r="L2" s="17"/>
      <c r="M2" s="16"/>
      <c r="N2" s="16"/>
      <c r="O2" s="18"/>
      <c r="P2" s="19"/>
    </row>
    <row r="3" spans="1:16" ht="12.75">
      <c r="A3" s="13"/>
      <c r="B3" s="293" t="s">
        <v>28</v>
      </c>
      <c r="C3" s="293"/>
      <c r="D3" s="294">
        <f>IF('Year 1'!D3:P3="","",'Year 1'!D3:P3)</f>
      </c>
      <c r="E3" s="294"/>
      <c r="F3" s="294"/>
      <c r="G3" s="294"/>
      <c r="H3" s="294"/>
      <c r="I3" s="294"/>
      <c r="J3" s="294"/>
      <c r="K3" s="294"/>
      <c r="L3" s="294"/>
      <c r="M3" s="294"/>
      <c r="N3" s="294"/>
      <c r="O3" s="294"/>
      <c r="P3" s="294"/>
    </row>
    <row r="4" spans="1:16" ht="12.75">
      <c r="A4" s="13"/>
      <c r="B4" s="13"/>
      <c r="C4" s="20"/>
      <c r="D4" s="21"/>
      <c r="E4" s="22"/>
      <c r="F4" s="22"/>
      <c r="G4" s="23"/>
      <c r="H4" s="23"/>
      <c r="I4" s="23"/>
      <c r="J4" s="22"/>
      <c r="K4" s="22"/>
      <c r="L4" s="22"/>
      <c r="M4" s="23"/>
      <c r="N4" s="23"/>
      <c r="O4" s="18"/>
      <c r="P4" s="19"/>
    </row>
    <row r="5" spans="1:16" ht="12.75">
      <c r="A5" s="13"/>
      <c r="B5" s="293" t="s">
        <v>123</v>
      </c>
      <c r="C5" s="293"/>
      <c r="D5" s="297"/>
      <c r="E5" s="297"/>
      <c r="F5" s="115" t="s">
        <v>109</v>
      </c>
      <c r="G5" s="297"/>
      <c r="H5" s="294"/>
      <c r="I5" s="114"/>
      <c r="J5" s="114"/>
      <c r="K5" s="114"/>
      <c r="L5" s="114"/>
      <c r="M5" s="114"/>
      <c r="N5" s="114"/>
      <c r="O5" s="188"/>
      <c r="P5" s="188"/>
    </row>
    <row r="6" spans="1:15" ht="12.75">
      <c r="A6" s="13"/>
      <c r="B6" s="20" t="s">
        <v>0</v>
      </c>
      <c r="C6" s="20"/>
      <c r="D6" s="20"/>
      <c r="E6" s="20"/>
      <c r="F6" s="20"/>
      <c r="G6" s="20"/>
      <c r="H6" s="20"/>
      <c r="I6" s="20"/>
      <c r="J6" s="24"/>
      <c r="K6" s="24"/>
      <c r="L6" s="24"/>
      <c r="M6" s="20"/>
      <c r="N6" s="20"/>
      <c r="O6" s="25" t="s">
        <v>0</v>
      </c>
    </row>
    <row r="7" spans="1:16" ht="12.75" customHeight="1">
      <c r="A7" s="27"/>
      <c r="B7" s="260" t="s">
        <v>55</v>
      </c>
      <c r="C7" s="261"/>
      <c r="D7" s="261"/>
      <c r="E7" s="261"/>
      <c r="F7" s="261"/>
      <c r="G7" s="269" t="s">
        <v>65</v>
      </c>
      <c r="H7" s="270"/>
      <c r="I7" s="271"/>
      <c r="J7" s="269" t="s">
        <v>66</v>
      </c>
      <c r="K7" s="270"/>
      <c r="L7" s="271"/>
      <c r="M7" s="272" t="s">
        <v>94</v>
      </c>
      <c r="N7" s="272" t="s">
        <v>88</v>
      </c>
      <c r="O7" s="237" t="s">
        <v>95</v>
      </c>
      <c r="P7" s="237" t="s">
        <v>96</v>
      </c>
    </row>
    <row r="8" spans="1:16" ht="12.75">
      <c r="A8" s="29"/>
      <c r="B8" s="262"/>
      <c r="C8" s="263"/>
      <c r="D8" s="263"/>
      <c r="E8" s="263"/>
      <c r="F8" s="263"/>
      <c r="G8" s="30" t="s">
        <v>62</v>
      </c>
      <c r="H8" s="31" t="s">
        <v>63</v>
      </c>
      <c r="I8" s="31" t="s">
        <v>64</v>
      </c>
      <c r="J8" s="31" t="s">
        <v>62</v>
      </c>
      <c r="K8" s="31" t="s">
        <v>63</v>
      </c>
      <c r="L8" s="31" t="s">
        <v>64</v>
      </c>
      <c r="M8" s="273"/>
      <c r="N8" s="273"/>
      <c r="O8" s="238"/>
      <c r="P8" s="238"/>
    </row>
    <row r="9" spans="1:16" ht="12.75">
      <c r="A9" s="32" t="s">
        <v>20</v>
      </c>
      <c r="B9" s="264" t="s">
        <v>125</v>
      </c>
      <c r="C9" s="235"/>
      <c r="D9" s="235"/>
      <c r="E9" s="235"/>
      <c r="F9" s="235"/>
      <c r="G9" s="235"/>
      <c r="H9" s="235"/>
      <c r="I9" s="235"/>
      <c r="J9" s="235"/>
      <c r="K9" s="235"/>
      <c r="L9" s="235"/>
      <c r="M9" s="235"/>
      <c r="N9" s="235"/>
      <c r="O9" s="235"/>
      <c r="P9" s="265"/>
    </row>
    <row r="10" spans="1:16" ht="12.75">
      <c r="A10" s="32"/>
      <c r="B10" s="253" t="s">
        <v>25</v>
      </c>
      <c r="C10" s="254"/>
      <c r="D10" s="253" t="s">
        <v>26</v>
      </c>
      <c r="E10" s="255"/>
      <c r="F10" s="255"/>
      <c r="G10" s="266"/>
      <c r="H10" s="267"/>
      <c r="I10" s="267"/>
      <c r="J10" s="267"/>
      <c r="K10" s="267"/>
      <c r="L10" s="267"/>
      <c r="M10" s="267"/>
      <c r="N10" s="267"/>
      <c r="O10" s="267"/>
      <c r="P10" s="268"/>
    </row>
    <row r="11" spans="1:22" ht="12.75">
      <c r="A11" s="32"/>
      <c r="B11" s="212"/>
      <c r="C11" s="213"/>
      <c r="D11" s="212"/>
      <c r="E11" s="247"/>
      <c r="F11" s="247"/>
      <c r="G11" s="34">
        <v>0</v>
      </c>
      <c r="H11" s="34">
        <v>0</v>
      </c>
      <c r="I11" s="34">
        <v>0</v>
      </c>
      <c r="J11" s="141">
        <f>G11*12</f>
        <v>0</v>
      </c>
      <c r="K11" s="141">
        <f>H11*9</f>
        <v>0</v>
      </c>
      <c r="L11" s="141">
        <f>I11*3</f>
        <v>0</v>
      </c>
      <c r="M11" s="35">
        <v>0</v>
      </c>
      <c r="N11" s="35">
        <v>0</v>
      </c>
      <c r="O11" s="36">
        <f>(M11/12*J11)+(M11/9*K11)+(M11/9*L11)+(N11/12*J11)+(N11/9*K11)+(N11/9*L11)</f>
        <v>0</v>
      </c>
      <c r="P11" s="37">
        <v>0</v>
      </c>
      <c r="Q11" s="21"/>
      <c r="T11" s="38"/>
      <c r="U11" s="38"/>
      <c r="V11" s="38"/>
    </row>
    <row r="12" spans="1:20" ht="12.75">
      <c r="A12" s="32"/>
      <c r="B12" s="212"/>
      <c r="C12" s="213"/>
      <c r="D12" s="212"/>
      <c r="E12" s="247"/>
      <c r="F12" s="247"/>
      <c r="G12" s="34">
        <v>0</v>
      </c>
      <c r="H12" s="34">
        <v>0</v>
      </c>
      <c r="I12" s="34">
        <v>0</v>
      </c>
      <c r="J12" s="141">
        <f aca="true" t="shared" si="0" ref="J12:J18">G12*12</f>
        <v>0</v>
      </c>
      <c r="K12" s="141">
        <f aca="true" t="shared" si="1" ref="K12:K18">H12*9</f>
        <v>0</v>
      </c>
      <c r="L12" s="141">
        <f aca="true" t="shared" si="2" ref="L12:L18">I12*3</f>
        <v>0</v>
      </c>
      <c r="M12" s="35">
        <v>0</v>
      </c>
      <c r="N12" s="39">
        <v>0</v>
      </c>
      <c r="O12" s="36">
        <f aca="true" t="shared" si="3" ref="O12:O18">(M12/12*J12)+(M12/9*K12)+(M12/9*L12)+(N12/12*J12)+(N12/9*K12)+(N12/9*L12)</f>
        <v>0</v>
      </c>
      <c r="P12" s="37">
        <v>0</v>
      </c>
      <c r="T12" s="38"/>
    </row>
    <row r="13" spans="1:16" ht="12.75">
      <c r="A13" s="32"/>
      <c r="B13" s="212"/>
      <c r="C13" s="213"/>
      <c r="D13" s="212"/>
      <c r="E13" s="247"/>
      <c r="F13" s="247"/>
      <c r="G13" s="34">
        <v>0</v>
      </c>
      <c r="H13" s="34">
        <v>0</v>
      </c>
      <c r="I13" s="34">
        <v>0</v>
      </c>
      <c r="J13" s="141">
        <f t="shared" si="0"/>
        <v>0</v>
      </c>
      <c r="K13" s="141">
        <f t="shared" si="1"/>
        <v>0</v>
      </c>
      <c r="L13" s="141">
        <f t="shared" si="2"/>
        <v>0</v>
      </c>
      <c r="M13" s="35">
        <v>0</v>
      </c>
      <c r="N13" s="39">
        <v>0</v>
      </c>
      <c r="O13" s="36">
        <f t="shared" si="3"/>
        <v>0</v>
      </c>
      <c r="P13" s="37">
        <v>0</v>
      </c>
    </row>
    <row r="14" spans="1:16" ht="12.75">
      <c r="A14" s="32"/>
      <c r="B14" s="212"/>
      <c r="C14" s="213"/>
      <c r="D14" s="231"/>
      <c r="E14" s="232"/>
      <c r="F14" s="232"/>
      <c r="G14" s="34">
        <v>0</v>
      </c>
      <c r="H14" s="34">
        <v>0</v>
      </c>
      <c r="I14" s="34">
        <v>0</v>
      </c>
      <c r="J14" s="141">
        <f t="shared" si="0"/>
        <v>0</v>
      </c>
      <c r="K14" s="141">
        <f t="shared" si="1"/>
        <v>0</v>
      </c>
      <c r="L14" s="141">
        <f t="shared" si="2"/>
        <v>0</v>
      </c>
      <c r="M14" s="35">
        <v>0</v>
      </c>
      <c r="N14" s="39">
        <v>0</v>
      </c>
      <c r="O14" s="36">
        <f t="shared" si="3"/>
        <v>0</v>
      </c>
      <c r="P14" s="37">
        <v>0</v>
      </c>
    </row>
    <row r="15" spans="1:16" ht="12.75">
      <c r="A15" s="32"/>
      <c r="B15" s="212"/>
      <c r="C15" s="213"/>
      <c r="D15" s="212"/>
      <c r="E15" s="247"/>
      <c r="F15" s="213"/>
      <c r="G15" s="34">
        <v>0</v>
      </c>
      <c r="H15" s="34">
        <v>0</v>
      </c>
      <c r="I15" s="34">
        <v>0</v>
      </c>
      <c r="J15" s="141">
        <f t="shared" si="0"/>
        <v>0</v>
      </c>
      <c r="K15" s="141">
        <f t="shared" si="1"/>
        <v>0</v>
      </c>
      <c r="L15" s="141">
        <f t="shared" si="2"/>
        <v>0</v>
      </c>
      <c r="M15" s="35">
        <v>0</v>
      </c>
      <c r="N15" s="39">
        <v>0</v>
      </c>
      <c r="O15" s="36">
        <f t="shared" si="3"/>
        <v>0</v>
      </c>
      <c r="P15" s="37">
        <v>0</v>
      </c>
    </row>
    <row r="16" spans="1:16" ht="12.75">
      <c r="A16" s="32"/>
      <c r="B16" s="212"/>
      <c r="C16" s="213"/>
      <c r="D16" s="231"/>
      <c r="E16" s="232"/>
      <c r="F16" s="232"/>
      <c r="G16" s="34">
        <v>0</v>
      </c>
      <c r="H16" s="34">
        <v>0</v>
      </c>
      <c r="I16" s="34">
        <v>0</v>
      </c>
      <c r="J16" s="141">
        <f t="shared" si="0"/>
        <v>0</v>
      </c>
      <c r="K16" s="141">
        <f t="shared" si="1"/>
        <v>0</v>
      </c>
      <c r="L16" s="141">
        <f t="shared" si="2"/>
        <v>0</v>
      </c>
      <c r="M16" s="35">
        <v>0</v>
      </c>
      <c r="N16" s="39">
        <v>0</v>
      </c>
      <c r="O16" s="36">
        <f t="shared" si="3"/>
        <v>0</v>
      </c>
      <c r="P16" s="37">
        <v>0</v>
      </c>
    </row>
    <row r="17" spans="1:16" ht="12.75">
      <c r="A17" s="32"/>
      <c r="B17" s="212"/>
      <c r="C17" s="213"/>
      <c r="D17" s="212"/>
      <c r="E17" s="247"/>
      <c r="F17" s="247"/>
      <c r="G17" s="34">
        <v>0</v>
      </c>
      <c r="H17" s="34">
        <v>0</v>
      </c>
      <c r="I17" s="34">
        <v>0</v>
      </c>
      <c r="J17" s="141">
        <f t="shared" si="0"/>
        <v>0</v>
      </c>
      <c r="K17" s="141">
        <f t="shared" si="1"/>
        <v>0</v>
      </c>
      <c r="L17" s="141">
        <f t="shared" si="2"/>
        <v>0</v>
      </c>
      <c r="M17" s="35">
        <v>0</v>
      </c>
      <c r="N17" s="39">
        <v>0</v>
      </c>
      <c r="O17" s="36">
        <f t="shared" si="3"/>
        <v>0</v>
      </c>
      <c r="P17" s="37">
        <v>0</v>
      </c>
    </row>
    <row r="18" spans="1:16" ht="12.75">
      <c r="A18" s="32"/>
      <c r="B18" s="212"/>
      <c r="C18" s="213"/>
      <c r="D18" s="212"/>
      <c r="E18" s="247"/>
      <c r="F18" s="247"/>
      <c r="G18" s="34">
        <v>0</v>
      </c>
      <c r="H18" s="34">
        <v>0</v>
      </c>
      <c r="I18" s="34">
        <v>0</v>
      </c>
      <c r="J18" s="141">
        <f t="shared" si="0"/>
        <v>0</v>
      </c>
      <c r="K18" s="141">
        <f t="shared" si="1"/>
        <v>0</v>
      </c>
      <c r="L18" s="141">
        <f t="shared" si="2"/>
        <v>0</v>
      </c>
      <c r="M18" s="35">
        <v>0</v>
      </c>
      <c r="N18" s="39">
        <v>0</v>
      </c>
      <c r="O18" s="36">
        <f t="shared" si="3"/>
        <v>0</v>
      </c>
      <c r="P18" s="37">
        <v>0</v>
      </c>
    </row>
    <row r="19" spans="1:16" ht="12.75" customHeight="1">
      <c r="A19" s="32"/>
      <c r="B19" s="225" t="s">
        <v>39</v>
      </c>
      <c r="C19" s="226"/>
      <c r="D19" s="226"/>
      <c r="E19" s="226"/>
      <c r="F19" s="226"/>
      <c r="G19" s="226"/>
      <c r="H19" s="226"/>
      <c r="I19" s="226"/>
      <c r="J19" s="226"/>
      <c r="K19" s="226"/>
      <c r="L19" s="226"/>
      <c r="M19" s="226"/>
      <c r="N19" s="227"/>
      <c r="O19" s="40">
        <f>SUM(O11:O18)</f>
        <v>0</v>
      </c>
      <c r="P19" s="41">
        <f>SUM(P11:P18)</f>
        <v>0</v>
      </c>
    </row>
    <row r="20" spans="1:16" ht="6" customHeight="1">
      <c r="A20" s="42"/>
      <c r="B20" s="249"/>
      <c r="C20" s="249"/>
      <c r="D20" s="249"/>
      <c r="E20" s="249"/>
      <c r="F20" s="249"/>
      <c r="G20" s="249"/>
      <c r="H20" s="249"/>
      <c r="I20" s="249"/>
      <c r="J20" s="249"/>
      <c r="K20" s="249"/>
      <c r="L20" s="249"/>
      <c r="M20" s="249"/>
      <c r="N20" s="249"/>
      <c r="O20" s="249"/>
      <c r="P20" s="249"/>
    </row>
    <row r="21" spans="1:16" ht="12.75">
      <c r="A21" s="32" t="s">
        <v>19</v>
      </c>
      <c r="B21" s="233" t="s">
        <v>108</v>
      </c>
      <c r="C21" s="234"/>
      <c r="D21" s="234"/>
      <c r="E21" s="234"/>
      <c r="F21" s="234"/>
      <c r="G21" s="234"/>
      <c r="H21" s="234"/>
      <c r="I21" s="234"/>
      <c r="J21" s="234"/>
      <c r="K21" s="234"/>
      <c r="L21" s="234"/>
      <c r="M21" s="234"/>
      <c r="N21" s="234"/>
      <c r="O21" s="234"/>
      <c r="P21" s="236"/>
    </row>
    <row r="22" spans="1:16" ht="12.75">
      <c r="A22" s="32"/>
      <c r="B22" s="240"/>
      <c r="C22" s="241"/>
      <c r="D22" s="241"/>
      <c r="E22" s="241"/>
      <c r="F22" s="241"/>
      <c r="G22" s="241"/>
      <c r="H22" s="241"/>
      <c r="I22" s="241"/>
      <c r="J22" s="241"/>
      <c r="K22" s="241"/>
      <c r="L22" s="241"/>
      <c r="M22" s="241"/>
      <c r="N22" s="43"/>
      <c r="O22" s="37">
        <v>0</v>
      </c>
      <c r="P22" s="44">
        <v>0</v>
      </c>
    </row>
    <row r="23" spans="1:16" ht="12.75">
      <c r="A23" s="32"/>
      <c r="B23" s="240"/>
      <c r="C23" s="241"/>
      <c r="D23" s="241"/>
      <c r="E23" s="241"/>
      <c r="F23" s="241"/>
      <c r="G23" s="241"/>
      <c r="H23" s="241"/>
      <c r="I23" s="241"/>
      <c r="J23" s="241"/>
      <c r="K23" s="241"/>
      <c r="L23" s="241"/>
      <c r="M23" s="241"/>
      <c r="N23" s="43"/>
      <c r="O23" s="37">
        <v>0</v>
      </c>
      <c r="P23" s="44">
        <v>0</v>
      </c>
    </row>
    <row r="24" spans="1:16" ht="12.75">
      <c r="A24" s="32"/>
      <c r="B24" s="240"/>
      <c r="C24" s="241"/>
      <c r="D24" s="241"/>
      <c r="E24" s="241"/>
      <c r="F24" s="241"/>
      <c r="G24" s="241"/>
      <c r="H24" s="241"/>
      <c r="I24" s="241"/>
      <c r="J24" s="241"/>
      <c r="K24" s="241"/>
      <c r="L24" s="241"/>
      <c r="M24" s="241"/>
      <c r="N24" s="43"/>
      <c r="O24" s="37">
        <v>0</v>
      </c>
      <c r="P24" s="37">
        <v>0</v>
      </c>
    </row>
    <row r="25" spans="1:16" ht="12.75">
      <c r="A25" s="32"/>
      <c r="B25" s="242" t="s">
        <v>40</v>
      </c>
      <c r="C25" s="243"/>
      <c r="D25" s="243"/>
      <c r="E25" s="243"/>
      <c r="F25" s="243"/>
      <c r="G25" s="243"/>
      <c r="H25" s="243"/>
      <c r="I25" s="243"/>
      <c r="J25" s="243"/>
      <c r="K25" s="243"/>
      <c r="L25" s="243"/>
      <c r="M25" s="243"/>
      <c r="N25" s="45"/>
      <c r="O25" s="41">
        <f>SUM(O22:O24)</f>
        <v>0</v>
      </c>
      <c r="P25" s="41">
        <f>SUM(P22:P24)</f>
        <v>0</v>
      </c>
    </row>
    <row r="26" spans="1:16" ht="6" customHeight="1">
      <c r="A26" s="42"/>
      <c r="B26" s="258"/>
      <c r="C26" s="258"/>
      <c r="D26" s="258"/>
      <c r="E26" s="258"/>
      <c r="F26" s="258"/>
      <c r="G26" s="259"/>
      <c r="H26" s="259"/>
      <c r="I26" s="259"/>
      <c r="J26" s="259"/>
      <c r="K26" s="259"/>
      <c r="L26" s="259"/>
      <c r="M26" s="259"/>
      <c r="N26" s="259"/>
      <c r="O26" s="258"/>
      <c r="P26" s="258"/>
    </row>
    <row r="27" spans="1:16" ht="12.75">
      <c r="A27" s="32"/>
      <c r="B27" s="242" t="s">
        <v>11</v>
      </c>
      <c r="C27" s="243"/>
      <c r="D27" s="243"/>
      <c r="E27" s="243"/>
      <c r="F27" s="243"/>
      <c r="G27" s="243"/>
      <c r="H27" s="243"/>
      <c r="I27" s="243"/>
      <c r="J27" s="243"/>
      <c r="K27" s="243"/>
      <c r="L27" s="243"/>
      <c r="M27" s="243"/>
      <c r="N27" s="46"/>
      <c r="O27" s="47">
        <f>O25+O19</f>
        <v>0</v>
      </c>
      <c r="P27" s="48">
        <f>P25+P19</f>
        <v>0</v>
      </c>
    </row>
    <row r="28" spans="1:16" ht="6" customHeight="1">
      <c r="A28" s="32"/>
      <c r="B28" s="218" t="s">
        <v>0</v>
      </c>
      <c r="C28" s="218"/>
      <c r="D28" s="218"/>
      <c r="E28" s="218"/>
      <c r="F28" s="218"/>
      <c r="G28" s="218"/>
      <c r="H28" s="218"/>
      <c r="I28" s="218"/>
      <c r="J28" s="218"/>
      <c r="K28" s="218"/>
      <c r="L28" s="218"/>
      <c r="M28" s="218"/>
      <c r="N28" s="218"/>
      <c r="O28" s="218"/>
      <c r="P28" s="218"/>
    </row>
    <row r="29" spans="1:16" ht="13.5" thickBot="1">
      <c r="A29" s="32" t="s">
        <v>18</v>
      </c>
      <c r="B29" s="233" t="s">
        <v>14</v>
      </c>
      <c r="C29" s="234"/>
      <c r="D29" s="234"/>
      <c r="E29" s="234"/>
      <c r="F29" s="235"/>
      <c r="G29" s="235"/>
      <c r="H29" s="235"/>
      <c r="I29" s="234"/>
      <c r="J29" s="234"/>
      <c r="K29" s="234"/>
      <c r="L29" s="234"/>
      <c r="M29" s="234"/>
      <c r="N29" s="234"/>
      <c r="O29" s="234"/>
      <c r="P29" s="236"/>
    </row>
    <row r="30" spans="1:16" ht="13.5" thickBot="1">
      <c r="A30" s="32"/>
      <c r="B30" s="97" t="s">
        <v>90</v>
      </c>
      <c r="C30" s="49"/>
      <c r="D30" s="33" t="s">
        <v>89</v>
      </c>
      <c r="E30" s="117">
        <v>0.312</v>
      </c>
      <c r="F30" s="228" t="s">
        <v>92</v>
      </c>
      <c r="G30" s="229"/>
      <c r="H30" s="229"/>
      <c r="I30" s="229"/>
      <c r="J30" s="229"/>
      <c r="K30" s="229"/>
      <c r="L30" s="229"/>
      <c r="M30" s="229"/>
      <c r="N30" s="46"/>
      <c r="O30" s="50">
        <f>ROUND(O19*E30,0)</f>
        <v>0</v>
      </c>
      <c r="P30" s="37">
        <f>ROUND(P19*E30,0)</f>
        <v>0</v>
      </c>
    </row>
    <row r="31" spans="1:16" ht="13.5" thickBot="1">
      <c r="A31" s="32"/>
      <c r="B31" s="97" t="s">
        <v>91</v>
      </c>
      <c r="C31" s="49"/>
      <c r="D31" s="33" t="s">
        <v>89</v>
      </c>
      <c r="E31" s="118">
        <v>0.082</v>
      </c>
      <c r="F31" s="228" t="s">
        <v>92</v>
      </c>
      <c r="G31" s="229"/>
      <c r="H31" s="229"/>
      <c r="I31" s="229"/>
      <c r="J31" s="229"/>
      <c r="K31" s="229"/>
      <c r="L31" s="229"/>
      <c r="M31" s="229"/>
      <c r="N31" s="51"/>
      <c r="O31" s="36">
        <f>ROUND(O25*E31,0)</f>
        <v>0</v>
      </c>
      <c r="P31" s="187">
        <f>ROUND(P25*E31,0)</f>
        <v>0</v>
      </c>
    </row>
    <row r="32" spans="1:16" ht="12.75">
      <c r="A32" s="32"/>
      <c r="B32" s="242" t="s">
        <v>1</v>
      </c>
      <c r="C32" s="243"/>
      <c r="D32" s="243"/>
      <c r="E32" s="243"/>
      <c r="F32" s="252"/>
      <c r="G32" s="252"/>
      <c r="H32" s="252"/>
      <c r="I32" s="243"/>
      <c r="J32" s="243"/>
      <c r="K32" s="243"/>
      <c r="L32" s="243"/>
      <c r="M32" s="243"/>
      <c r="N32" s="46"/>
      <c r="O32" s="52">
        <f>SUM(O30:O31)</f>
        <v>0</v>
      </c>
      <c r="P32" s="53">
        <f>SUM(P30:P31)</f>
        <v>0</v>
      </c>
    </row>
    <row r="33" spans="1:16" ht="6" customHeight="1">
      <c r="A33" s="32"/>
      <c r="B33" s="230" t="s">
        <v>0</v>
      </c>
      <c r="C33" s="230"/>
      <c r="D33" s="230"/>
      <c r="E33" s="230"/>
      <c r="F33" s="230"/>
      <c r="G33" s="230"/>
      <c r="H33" s="230"/>
      <c r="I33" s="230"/>
      <c r="J33" s="230"/>
      <c r="K33" s="230"/>
      <c r="L33" s="230"/>
      <c r="M33" s="230"/>
      <c r="N33" s="230"/>
      <c r="O33" s="230"/>
      <c r="P33" s="230"/>
    </row>
    <row r="34" spans="1:16" ht="12.75">
      <c r="A34" s="32"/>
      <c r="B34" s="242" t="s">
        <v>10</v>
      </c>
      <c r="C34" s="243"/>
      <c r="D34" s="243"/>
      <c r="E34" s="243"/>
      <c r="F34" s="243"/>
      <c r="G34" s="243"/>
      <c r="H34" s="243"/>
      <c r="I34" s="243"/>
      <c r="J34" s="243"/>
      <c r="K34" s="243"/>
      <c r="L34" s="243"/>
      <c r="M34" s="243"/>
      <c r="N34" s="46"/>
      <c r="O34" s="54">
        <f>SUM(O27+O32)</f>
        <v>0</v>
      </c>
      <c r="P34" s="53">
        <f>SUM(P27+P32)</f>
        <v>0</v>
      </c>
    </row>
    <row r="35" spans="1:16" ht="6" customHeight="1">
      <c r="A35" s="32"/>
      <c r="B35" s="222" t="s">
        <v>0</v>
      </c>
      <c r="C35" s="223"/>
      <c r="D35" s="223"/>
      <c r="E35" s="223"/>
      <c r="F35" s="223"/>
      <c r="G35" s="223"/>
      <c r="H35" s="223"/>
      <c r="I35" s="223"/>
      <c r="J35" s="223"/>
      <c r="K35" s="223"/>
      <c r="L35" s="223"/>
      <c r="M35" s="223"/>
      <c r="N35" s="223"/>
      <c r="O35" s="223"/>
      <c r="P35" s="224"/>
    </row>
    <row r="36" spans="1:16" ht="12.75">
      <c r="A36" s="32" t="s">
        <v>21</v>
      </c>
      <c r="B36" s="233" t="s">
        <v>13</v>
      </c>
      <c r="C36" s="234"/>
      <c r="D36" s="234"/>
      <c r="E36" s="234"/>
      <c r="F36" s="234"/>
      <c r="G36" s="234"/>
      <c r="H36" s="234"/>
      <c r="I36" s="234"/>
      <c r="J36" s="234"/>
      <c r="K36" s="234"/>
      <c r="L36" s="234"/>
      <c r="M36" s="234"/>
      <c r="N36" s="234"/>
      <c r="O36" s="234"/>
      <c r="P36" s="236"/>
    </row>
    <row r="37" spans="1:16" ht="12.75" customHeight="1">
      <c r="A37" s="32"/>
      <c r="B37" s="250" t="s">
        <v>43</v>
      </c>
      <c r="C37" s="251"/>
      <c r="D37" s="251"/>
      <c r="E37" s="251"/>
      <c r="F37" s="251"/>
      <c r="G37" s="56"/>
      <c r="H37" s="56"/>
      <c r="I37" s="56"/>
      <c r="J37" s="57"/>
      <c r="K37" s="57"/>
      <c r="L37" s="57"/>
      <c r="M37" s="56"/>
      <c r="N37" s="58"/>
      <c r="O37" s="59">
        <v>0</v>
      </c>
      <c r="P37" s="37">
        <v>0</v>
      </c>
    </row>
    <row r="38" spans="1:16" ht="12.75" customHeight="1">
      <c r="A38" s="32"/>
      <c r="B38" s="250" t="s">
        <v>44</v>
      </c>
      <c r="C38" s="251"/>
      <c r="D38" s="251"/>
      <c r="E38" s="251"/>
      <c r="F38" s="251"/>
      <c r="G38" s="56"/>
      <c r="H38" s="56"/>
      <c r="I38" s="56"/>
      <c r="J38" s="57"/>
      <c r="K38" s="57"/>
      <c r="L38" s="57"/>
      <c r="M38" s="56"/>
      <c r="N38" s="60"/>
      <c r="O38" s="59">
        <v>0</v>
      </c>
      <c r="P38" s="37">
        <v>0</v>
      </c>
    </row>
    <row r="39" spans="1:16" ht="12.75">
      <c r="A39" s="32"/>
      <c r="B39" s="242" t="s">
        <v>12</v>
      </c>
      <c r="C39" s="243"/>
      <c r="D39" s="243"/>
      <c r="E39" s="243"/>
      <c r="F39" s="243"/>
      <c r="G39" s="243"/>
      <c r="H39" s="243"/>
      <c r="I39" s="243"/>
      <c r="J39" s="243"/>
      <c r="K39" s="243"/>
      <c r="L39" s="243"/>
      <c r="M39" s="243"/>
      <c r="N39" s="51"/>
      <c r="O39" s="61">
        <f>SUM(O37:O38)</f>
        <v>0</v>
      </c>
      <c r="P39" s="41">
        <f>SUM(P37:P38)</f>
        <v>0</v>
      </c>
    </row>
    <row r="40" spans="1:16" ht="6" customHeight="1">
      <c r="A40" s="32"/>
      <c r="B40" s="218" t="s">
        <v>0</v>
      </c>
      <c r="C40" s="218"/>
      <c r="D40" s="218"/>
      <c r="E40" s="218"/>
      <c r="F40" s="218"/>
      <c r="G40" s="218"/>
      <c r="H40" s="218"/>
      <c r="I40" s="218"/>
      <c r="J40" s="218"/>
      <c r="K40" s="218"/>
      <c r="L40" s="218"/>
      <c r="M40" s="218"/>
      <c r="N40" s="218"/>
      <c r="O40" s="218"/>
      <c r="P40" s="218"/>
    </row>
    <row r="41" spans="1:16" ht="12.75">
      <c r="A41" s="32" t="s">
        <v>22</v>
      </c>
      <c r="B41" s="233" t="s">
        <v>5</v>
      </c>
      <c r="C41" s="234"/>
      <c r="D41" s="234"/>
      <c r="E41" s="234"/>
      <c r="F41" s="234"/>
      <c r="G41" s="234"/>
      <c r="H41" s="234"/>
      <c r="I41" s="234"/>
      <c r="J41" s="234"/>
      <c r="K41" s="234"/>
      <c r="L41" s="234"/>
      <c r="M41" s="234"/>
      <c r="N41" s="234"/>
      <c r="O41" s="234"/>
      <c r="P41" s="236"/>
    </row>
    <row r="42" spans="1:16" ht="12.75">
      <c r="A42" s="32"/>
      <c r="B42" s="256" t="s">
        <v>8</v>
      </c>
      <c r="C42" s="257"/>
      <c r="D42" s="257"/>
      <c r="E42" s="257"/>
      <c r="F42" s="257"/>
      <c r="G42" s="63"/>
      <c r="H42" s="63"/>
      <c r="I42" s="63"/>
      <c r="J42" s="64"/>
      <c r="K42" s="64"/>
      <c r="L42" s="64"/>
      <c r="M42" s="65"/>
      <c r="N42" s="66"/>
      <c r="O42" s="59">
        <v>0</v>
      </c>
      <c r="P42" s="37">
        <v>0</v>
      </c>
    </row>
    <row r="43" spans="1:16" ht="12.75">
      <c r="A43" s="32"/>
      <c r="B43" s="256" t="s">
        <v>9</v>
      </c>
      <c r="C43" s="257"/>
      <c r="D43" s="257"/>
      <c r="E43" s="257"/>
      <c r="F43" s="257"/>
      <c r="G43" s="63"/>
      <c r="H43" s="63"/>
      <c r="I43" s="63"/>
      <c r="J43" s="64"/>
      <c r="K43" s="64"/>
      <c r="L43" s="64"/>
      <c r="M43" s="65"/>
      <c r="N43" s="67"/>
      <c r="O43" s="59">
        <v>0</v>
      </c>
      <c r="P43" s="37">
        <v>0</v>
      </c>
    </row>
    <row r="44" spans="1:16" ht="12.75">
      <c r="A44" s="32"/>
      <c r="B44" s="214" t="s">
        <v>7</v>
      </c>
      <c r="C44" s="215"/>
      <c r="D44" s="215"/>
      <c r="E44" s="215"/>
      <c r="F44" s="215"/>
      <c r="G44" s="49"/>
      <c r="H44" s="49"/>
      <c r="I44" s="49"/>
      <c r="J44" s="33"/>
      <c r="K44" s="33"/>
      <c r="L44" s="33"/>
      <c r="M44" s="49"/>
      <c r="N44" s="68"/>
      <c r="O44" s="61">
        <f>SUM(O42:O43)</f>
        <v>0</v>
      </c>
      <c r="P44" s="41">
        <f>SUM(P42:P43)</f>
        <v>0</v>
      </c>
    </row>
    <row r="45" spans="1:16" ht="6" customHeight="1">
      <c r="A45" s="32"/>
      <c r="B45" s="216"/>
      <c r="C45" s="216"/>
      <c r="D45" s="216"/>
      <c r="E45" s="216"/>
      <c r="F45" s="216"/>
      <c r="G45" s="216"/>
      <c r="H45" s="216"/>
      <c r="I45" s="216"/>
      <c r="J45" s="216"/>
      <c r="K45" s="216"/>
      <c r="L45" s="216"/>
      <c r="M45" s="216"/>
      <c r="N45" s="216"/>
      <c r="O45" s="216"/>
      <c r="P45" s="216"/>
    </row>
    <row r="46" spans="1:16" ht="12.75">
      <c r="A46" s="32" t="s">
        <v>23</v>
      </c>
      <c r="B46" s="248" t="s">
        <v>29</v>
      </c>
      <c r="C46" s="248"/>
      <c r="D46" s="248"/>
      <c r="E46" s="248"/>
      <c r="F46" s="248"/>
      <c r="G46" s="248"/>
      <c r="H46" s="248"/>
      <c r="I46" s="248"/>
      <c r="J46" s="248"/>
      <c r="K46" s="248"/>
      <c r="L46" s="248"/>
      <c r="M46" s="248"/>
      <c r="N46" s="248"/>
      <c r="O46" s="248"/>
      <c r="P46" s="248"/>
    </row>
    <row r="47" spans="1:16" ht="12.75">
      <c r="A47" s="32"/>
      <c r="B47" s="295"/>
      <c r="C47" s="296"/>
      <c r="D47" s="296"/>
      <c r="E47" s="296"/>
      <c r="F47" s="296"/>
      <c r="G47" s="296"/>
      <c r="H47" s="296"/>
      <c r="I47" s="296"/>
      <c r="J47" s="296"/>
      <c r="K47" s="296"/>
      <c r="L47" s="296"/>
      <c r="M47" s="296"/>
      <c r="N47" s="60"/>
      <c r="O47" s="59">
        <v>0</v>
      </c>
      <c r="P47" s="37">
        <v>0</v>
      </c>
    </row>
    <row r="48" spans="1:16" ht="12.75">
      <c r="A48" s="32"/>
      <c r="B48" s="214" t="s">
        <v>30</v>
      </c>
      <c r="C48" s="215"/>
      <c r="D48" s="215"/>
      <c r="E48" s="215"/>
      <c r="F48" s="215"/>
      <c r="G48" s="49"/>
      <c r="H48" s="49"/>
      <c r="I48" s="49"/>
      <c r="J48" s="33"/>
      <c r="K48" s="33"/>
      <c r="L48" s="33"/>
      <c r="M48" s="49"/>
      <c r="N48" s="68"/>
      <c r="O48" s="61">
        <f>SUM(O47)</f>
        <v>0</v>
      </c>
      <c r="P48" s="41">
        <f>SUM(P47)</f>
        <v>0</v>
      </c>
    </row>
    <row r="49" spans="1:16" ht="6" customHeight="1">
      <c r="A49" s="32"/>
      <c r="B49" s="216"/>
      <c r="C49" s="216"/>
      <c r="D49" s="216"/>
      <c r="E49" s="216"/>
      <c r="F49" s="216"/>
      <c r="G49" s="216"/>
      <c r="H49" s="216"/>
      <c r="I49" s="216"/>
      <c r="J49" s="216"/>
      <c r="K49" s="216"/>
      <c r="L49" s="216"/>
      <c r="M49" s="216"/>
      <c r="N49" s="216"/>
      <c r="O49" s="216"/>
      <c r="P49" s="216"/>
    </row>
    <row r="50" spans="1:16" ht="12.75">
      <c r="A50" s="32" t="s">
        <v>24</v>
      </c>
      <c r="B50" s="244" t="s">
        <v>3</v>
      </c>
      <c r="C50" s="245"/>
      <c r="D50" s="245"/>
      <c r="E50" s="245"/>
      <c r="F50" s="245"/>
      <c r="G50" s="245"/>
      <c r="H50" s="245"/>
      <c r="I50" s="245"/>
      <c r="J50" s="245"/>
      <c r="K50" s="245"/>
      <c r="L50" s="245"/>
      <c r="M50" s="245"/>
      <c r="N50" s="245"/>
      <c r="O50" s="245"/>
      <c r="P50" s="246"/>
    </row>
    <row r="51" spans="1:16" ht="12.75" customHeight="1">
      <c r="A51" s="32"/>
      <c r="B51" s="210"/>
      <c r="C51" s="211"/>
      <c r="D51" s="211"/>
      <c r="E51" s="211"/>
      <c r="F51" s="211"/>
      <c r="G51" s="211"/>
      <c r="H51" s="211"/>
      <c r="I51" s="211"/>
      <c r="J51" s="211"/>
      <c r="K51" s="211"/>
      <c r="L51" s="211"/>
      <c r="M51" s="211"/>
      <c r="N51" s="110"/>
      <c r="O51" s="59">
        <v>0</v>
      </c>
      <c r="P51" s="37">
        <v>0</v>
      </c>
    </row>
    <row r="52" spans="1:16" ht="12.75">
      <c r="A52" s="32"/>
      <c r="B52" s="214" t="s">
        <v>4</v>
      </c>
      <c r="C52" s="215"/>
      <c r="D52" s="215"/>
      <c r="E52" s="215"/>
      <c r="F52" s="215"/>
      <c r="G52" s="49"/>
      <c r="H52" s="49"/>
      <c r="I52" s="49"/>
      <c r="J52" s="33"/>
      <c r="K52" s="33"/>
      <c r="L52" s="33"/>
      <c r="M52" s="49"/>
      <c r="N52" s="68"/>
      <c r="O52" s="61">
        <f>SUM(O51:O51)</f>
        <v>0</v>
      </c>
      <c r="P52" s="41">
        <f>SUM(P51:P51)</f>
        <v>0</v>
      </c>
    </row>
    <row r="53" spans="1:16" ht="6" customHeight="1">
      <c r="A53" s="32"/>
      <c r="B53" s="218" t="s">
        <v>0</v>
      </c>
      <c r="C53" s="218"/>
      <c r="D53" s="218"/>
      <c r="E53" s="218"/>
      <c r="F53" s="218"/>
      <c r="G53" s="218"/>
      <c r="H53" s="218"/>
      <c r="I53" s="218"/>
      <c r="J53" s="218"/>
      <c r="K53" s="218"/>
      <c r="L53" s="218"/>
      <c r="M53" s="218"/>
      <c r="N53" s="218"/>
      <c r="O53" s="218"/>
      <c r="P53" s="218"/>
    </row>
    <row r="54" spans="1:16" ht="12.75">
      <c r="A54" s="32" t="s">
        <v>68</v>
      </c>
      <c r="B54" s="219" t="s">
        <v>67</v>
      </c>
      <c r="C54" s="220"/>
      <c r="D54" s="221"/>
      <c r="E54" s="221"/>
      <c r="F54" s="221"/>
      <c r="G54" s="221"/>
      <c r="H54" s="221"/>
      <c r="I54" s="221"/>
      <c r="J54" s="221"/>
      <c r="K54" s="221"/>
      <c r="L54" s="221"/>
      <c r="M54" s="221"/>
      <c r="N54" s="69"/>
      <c r="O54" s="189"/>
      <c r="P54" s="190"/>
    </row>
    <row r="55" spans="1:16" ht="12.75" customHeight="1">
      <c r="A55" s="32"/>
      <c r="B55" s="98">
        <v>1</v>
      </c>
      <c r="C55" s="113" t="s">
        <v>104</v>
      </c>
      <c r="D55" s="63"/>
      <c r="E55" s="63"/>
      <c r="F55" s="63"/>
      <c r="G55" s="55"/>
      <c r="H55" s="55"/>
      <c r="I55" s="55"/>
      <c r="J55" s="55"/>
      <c r="K55" s="55"/>
      <c r="L55" s="55"/>
      <c r="M55" s="55"/>
      <c r="N55" s="55"/>
      <c r="O55" s="191">
        <v>0</v>
      </c>
      <c r="P55" s="192">
        <v>0</v>
      </c>
    </row>
    <row r="56" spans="1:16" ht="12.75" customHeight="1">
      <c r="A56" s="32"/>
      <c r="B56" s="98">
        <v>2</v>
      </c>
      <c r="C56" s="63" t="s">
        <v>105</v>
      </c>
      <c r="D56" s="63"/>
      <c r="E56" s="63"/>
      <c r="F56" s="63"/>
      <c r="G56" s="55"/>
      <c r="H56" s="55"/>
      <c r="I56" s="55"/>
      <c r="J56" s="55"/>
      <c r="K56" s="55"/>
      <c r="L56" s="55"/>
      <c r="M56" s="55"/>
      <c r="N56" s="55"/>
      <c r="O56" s="191">
        <v>0</v>
      </c>
      <c r="P56" s="192">
        <v>0</v>
      </c>
    </row>
    <row r="57" spans="1:16" ht="12.75" customHeight="1">
      <c r="A57" s="32"/>
      <c r="B57" s="98">
        <v>3</v>
      </c>
      <c r="C57" s="112" t="s">
        <v>106</v>
      </c>
      <c r="D57" s="63"/>
      <c r="E57" s="63"/>
      <c r="F57" s="63"/>
      <c r="G57" s="55"/>
      <c r="H57" s="55"/>
      <c r="I57" s="55"/>
      <c r="J57" s="55"/>
      <c r="K57" s="55"/>
      <c r="L57" s="55"/>
      <c r="M57" s="55"/>
      <c r="N57" s="55"/>
      <c r="O57" s="191">
        <v>0</v>
      </c>
      <c r="P57" s="192">
        <v>0</v>
      </c>
    </row>
    <row r="58" spans="1:16" ht="12.75" customHeight="1">
      <c r="A58" s="32"/>
      <c r="B58" s="99">
        <v>4</v>
      </c>
      <c r="C58" s="63" t="s">
        <v>107</v>
      </c>
      <c r="D58" s="63"/>
      <c r="E58" s="63"/>
      <c r="F58" s="63"/>
      <c r="G58" s="55"/>
      <c r="H58" s="55"/>
      <c r="I58" s="55"/>
      <c r="J58" s="55"/>
      <c r="K58" s="55"/>
      <c r="L58" s="55"/>
      <c r="M58" s="55"/>
      <c r="N58" s="55"/>
      <c r="O58" s="191">
        <v>0</v>
      </c>
      <c r="P58" s="192">
        <v>0</v>
      </c>
    </row>
    <row r="59" spans="1:16" ht="12.75" customHeight="1">
      <c r="A59" s="32"/>
      <c r="B59" s="99">
        <v>5</v>
      </c>
      <c r="C59" s="65" t="s">
        <v>102</v>
      </c>
      <c r="D59" s="63"/>
      <c r="E59" s="63"/>
      <c r="F59" s="63"/>
      <c r="G59" s="55"/>
      <c r="H59" s="55"/>
      <c r="I59" s="55"/>
      <c r="J59" s="55"/>
      <c r="K59" s="55"/>
      <c r="L59" s="55"/>
      <c r="M59" s="55"/>
      <c r="N59" s="55"/>
      <c r="O59" s="191">
        <v>0</v>
      </c>
      <c r="P59" s="192">
        <v>0</v>
      </c>
    </row>
    <row r="60" spans="1:16" ht="12.75">
      <c r="A60" s="32"/>
      <c r="B60" s="225" t="s">
        <v>76</v>
      </c>
      <c r="C60" s="239"/>
      <c r="D60" s="226"/>
      <c r="E60" s="226"/>
      <c r="F60" s="226"/>
      <c r="G60" s="55"/>
      <c r="H60" s="55"/>
      <c r="I60" s="55"/>
      <c r="J60" s="55"/>
      <c r="K60" s="55"/>
      <c r="L60" s="55"/>
      <c r="M60" s="55"/>
      <c r="N60" s="55"/>
      <c r="O60" s="193">
        <f>SUM(O55:O59)</f>
        <v>0</v>
      </c>
      <c r="P60" s="194">
        <f>SUM(P55:P59)</f>
        <v>0</v>
      </c>
    </row>
    <row r="61" spans="1:16" ht="6" customHeight="1">
      <c r="A61" s="32"/>
      <c r="B61" s="222"/>
      <c r="C61" s="223"/>
      <c r="D61" s="223"/>
      <c r="E61" s="223"/>
      <c r="F61" s="223"/>
      <c r="G61" s="223"/>
      <c r="H61" s="223"/>
      <c r="I61" s="223"/>
      <c r="J61" s="223"/>
      <c r="K61" s="223"/>
      <c r="L61" s="223"/>
      <c r="M61" s="223"/>
      <c r="N61" s="223"/>
      <c r="O61" s="223"/>
      <c r="P61" s="224"/>
    </row>
    <row r="62" spans="1:16" ht="12.75">
      <c r="A62" s="32" t="s">
        <v>69</v>
      </c>
      <c r="B62" s="233" t="s">
        <v>15</v>
      </c>
      <c r="C62" s="234"/>
      <c r="D62" s="234"/>
      <c r="E62" s="234"/>
      <c r="F62" s="234"/>
      <c r="G62" s="234"/>
      <c r="H62" s="234"/>
      <c r="I62" s="234"/>
      <c r="J62" s="234"/>
      <c r="K62" s="234"/>
      <c r="L62" s="234"/>
      <c r="M62" s="234"/>
      <c r="N62" s="234"/>
      <c r="O62" s="234"/>
      <c r="P62" s="236"/>
    </row>
    <row r="63" spans="1:16" ht="12.75">
      <c r="A63" s="32"/>
      <c r="B63" s="98">
        <v>1</v>
      </c>
      <c r="C63" s="288"/>
      <c r="D63" s="288"/>
      <c r="E63" s="288"/>
      <c r="F63" s="288"/>
      <c r="G63" s="288"/>
      <c r="H63" s="288"/>
      <c r="I63" s="288"/>
      <c r="J63" s="288"/>
      <c r="K63" s="288"/>
      <c r="L63" s="288"/>
      <c r="M63" s="288"/>
      <c r="N63" s="60"/>
      <c r="O63" s="59">
        <v>0</v>
      </c>
      <c r="P63" s="37">
        <v>0</v>
      </c>
    </row>
    <row r="64" spans="1:16" ht="12.75">
      <c r="A64" s="32"/>
      <c r="B64" s="98">
        <v>2</v>
      </c>
      <c r="C64" s="288"/>
      <c r="D64" s="288"/>
      <c r="E64" s="288"/>
      <c r="F64" s="288"/>
      <c r="G64" s="288"/>
      <c r="H64" s="288"/>
      <c r="I64" s="288"/>
      <c r="J64" s="288"/>
      <c r="K64" s="288"/>
      <c r="L64" s="288"/>
      <c r="M64" s="288"/>
      <c r="N64" s="76"/>
      <c r="O64" s="59">
        <v>0</v>
      </c>
      <c r="P64" s="37">
        <v>0</v>
      </c>
    </row>
    <row r="65" spans="1:16" ht="12.75">
      <c r="A65" s="32"/>
      <c r="B65" s="214" t="s">
        <v>16</v>
      </c>
      <c r="C65" s="215"/>
      <c r="D65" s="215"/>
      <c r="E65" s="215"/>
      <c r="F65" s="215"/>
      <c r="G65" s="77"/>
      <c r="H65" s="77"/>
      <c r="I65" s="77"/>
      <c r="J65" s="28"/>
      <c r="K65" s="28"/>
      <c r="L65" s="28"/>
      <c r="M65" s="77"/>
      <c r="N65" s="78"/>
      <c r="O65" s="61">
        <f>SUM(O63:O64)</f>
        <v>0</v>
      </c>
      <c r="P65" s="41">
        <f>SUM(P63:P64)</f>
        <v>0</v>
      </c>
    </row>
    <row r="66" spans="1:16" ht="6" customHeight="1">
      <c r="A66" s="32"/>
      <c r="B66" s="218" t="s">
        <v>0</v>
      </c>
      <c r="C66" s="218"/>
      <c r="D66" s="218"/>
      <c r="E66" s="218"/>
      <c r="F66" s="218"/>
      <c r="G66" s="218"/>
      <c r="H66" s="218"/>
      <c r="I66" s="218"/>
      <c r="J66" s="218"/>
      <c r="K66" s="218"/>
      <c r="L66" s="218"/>
      <c r="M66" s="218"/>
      <c r="N66" s="218"/>
      <c r="O66" s="218"/>
      <c r="P66" s="218"/>
    </row>
    <row r="67" spans="1:16" ht="12.75">
      <c r="A67" s="32" t="s">
        <v>70</v>
      </c>
      <c r="B67" s="79" t="s">
        <v>6</v>
      </c>
      <c r="C67" s="80"/>
      <c r="D67" s="80"/>
      <c r="E67" s="80"/>
      <c r="F67" s="80"/>
      <c r="G67" s="81"/>
      <c r="H67" s="80"/>
      <c r="I67" s="80"/>
      <c r="J67" s="82"/>
      <c r="K67" s="82"/>
      <c r="L67" s="82"/>
      <c r="M67" s="80"/>
      <c r="N67" s="80"/>
      <c r="O67" s="195"/>
      <c r="P67" s="196"/>
    </row>
    <row r="68" spans="1:17" ht="12.75">
      <c r="A68" s="32"/>
      <c r="B68" s="98">
        <v>1</v>
      </c>
      <c r="C68" s="288"/>
      <c r="D68" s="288"/>
      <c r="E68" s="288"/>
      <c r="F68" s="288"/>
      <c r="G68" s="288"/>
      <c r="H68" s="288"/>
      <c r="I68" s="288"/>
      <c r="J68" s="288"/>
      <c r="K68" s="288"/>
      <c r="L68" s="288"/>
      <c r="M68" s="288"/>
      <c r="N68" s="60"/>
      <c r="O68" s="59">
        <v>0</v>
      </c>
      <c r="P68" s="37">
        <v>0</v>
      </c>
      <c r="Q68" s="84">
        <v>25000</v>
      </c>
    </row>
    <row r="69" spans="1:16" ht="12.75">
      <c r="A69" s="32"/>
      <c r="B69" s="98">
        <v>2</v>
      </c>
      <c r="C69" s="288"/>
      <c r="D69" s="288"/>
      <c r="E69" s="288"/>
      <c r="F69" s="288"/>
      <c r="G69" s="288"/>
      <c r="H69" s="288"/>
      <c r="I69" s="288"/>
      <c r="J69" s="288"/>
      <c r="K69" s="288"/>
      <c r="L69" s="288"/>
      <c r="M69" s="288"/>
      <c r="N69" s="76"/>
      <c r="O69" s="59">
        <v>0</v>
      </c>
      <c r="P69" s="37">
        <v>0</v>
      </c>
    </row>
    <row r="70" spans="1:16" ht="12.75">
      <c r="A70" s="32"/>
      <c r="B70" s="98">
        <v>3</v>
      </c>
      <c r="C70" s="288"/>
      <c r="D70" s="288"/>
      <c r="E70" s="288"/>
      <c r="F70" s="288"/>
      <c r="G70" s="288"/>
      <c r="H70" s="288"/>
      <c r="I70" s="288"/>
      <c r="J70" s="288"/>
      <c r="K70" s="288"/>
      <c r="L70" s="288"/>
      <c r="M70" s="288"/>
      <c r="N70" s="76"/>
      <c r="O70" s="59">
        <v>0</v>
      </c>
      <c r="P70" s="37">
        <v>0</v>
      </c>
    </row>
    <row r="71" spans="1:16" ht="12.75">
      <c r="A71" s="32"/>
      <c r="B71" s="99">
        <v>4</v>
      </c>
      <c r="C71" s="288"/>
      <c r="D71" s="288"/>
      <c r="E71" s="288"/>
      <c r="F71" s="288"/>
      <c r="G71" s="288"/>
      <c r="H71" s="288"/>
      <c r="I71" s="288"/>
      <c r="J71" s="288"/>
      <c r="K71" s="288"/>
      <c r="L71" s="288"/>
      <c r="M71" s="288"/>
      <c r="N71" s="76"/>
      <c r="O71" s="59">
        <v>0</v>
      </c>
      <c r="P71" s="37">
        <v>0</v>
      </c>
    </row>
    <row r="72" spans="1:16" ht="12.75">
      <c r="A72" s="32"/>
      <c r="B72" s="99">
        <v>5</v>
      </c>
      <c r="C72" s="288"/>
      <c r="D72" s="288"/>
      <c r="E72" s="288"/>
      <c r="F72" s="288"/>
      <c r="G72" s="288"/>
      <c r="H72" s="288"/>
      <c r="I72" s="288"/>
      <c r="J72" s="288"/>
      <c r="K72" s="288"/>
      <c r="L72" s="288"/>
      <c r="M72" s="288"/>
      <c r="N72" s="76"/>
      <c r="O72" s="59">
        <v>0</v>
      </c>
      <c r="P72" s="37">
        <v>0</v>
      </c>
    </row>
    <row r="73" spans="1:16" ht="12.75">
      <c r="A73" s="86"/>
      <c r="B73" s="286" t="s">
        <v>54</v>
      </c>
      <c r="C73" s="287"/>
      <c r="D73" s="287"/>
      <c r="E73" s="287"/>
      <c r="F73" s="287"/>
      <c r="G73" s="49"/>
      <c r="H73" s="49"/>
      <c r="I73" s="49"/>
      <c r="J73" s="33"/>
      <c r="K73" s="33"/>
      <c r="L73" s="33"/>
      <c r="M73" s="49"/>
      <c r="N73" s="68"/>
      <c r="O73" s="61">
        <f>SUM(O68:O72)</f>
        <v>0</v>
      </c>
      <c r="P73" s="41">
        <f>SUM(P68:P72)</f>
        <v>0</v>
      </c>
    </row>
    <row r="74" spans="1:16" ht="6" customHeight="1">
      <c r="A74" s="85"/>
      <c r="B74" s="217" t="s">
        <v>0</v>
      </c>
      <c r="C74" s="217"/>
      <c r="D74" s="217"/>
      <c r="E74" s="217"/>
      <c r="F74" s="217"/>
      <c r="G74" s="218"/>
      <c r="H74" s="218"/>
      <c r="I74" s="218"/>
      <c r="J74" s="218"/>
      <c r="K74" s="218"/>
      <c r="L74" s="218"/>
      <c r="M74" s="218"/>
      <c r="N74" s="218"/>
      <c r="O74" s="218"/>
      <c r="P74" s="218"/>
    </row>
    <row r="75" spans="1:16" ht="12.75">
      <c r="A75" s="32" t="s">
        <v>71</v>
      </c>
      <c r="B75" s="244" t="s">
        <v>97</v>
      </c>
      <c r="C75" s="245"/>
      <c r="D75" s="245"/>
      <c r="E75" s="245"/>
      <c r="F75" s="245"/>
      <c r="G75" s="245"/>
      <c r="H75" s="245"/>
      <c r="I75" s="245"/>
      <c r="J75" s="245"/>
      <c r="K75" s="245"/>
      <c r="L75" s="245"/>
      <c r="M75" s="245"/>
      <c r="N75" s="245"/>
      <c r="O75" s="245"/>
      <c r="P75" s="246"/>
    </row>
    <row r="76" spans="1:16" ht="12.75">
      <c r="A76" s="85"/>
      <c r="B76" s="98">
        <v>1</v>
      </c>
      <c r="C76" s="209"/>
      <c r="D76" s="209"/>
      <c r="E76" s="209"/>
      <c r="F76" s="209"/>
      <c r="G76" s="209"/>
      <c r="H76" s="209"/>
      <c r="I76" s="209"/>
      <c r="J76" s="209"/>
      <c r="K76" s="209"/>
      <c r="L76" s="209"/>
      <c r="M76" s="209"/>
      <c r="N76" s="60"/>
      <c r="O76" s="59">
        <v>0</v>
      </c>
      <c r="P76" s="37">
        <v>0</v>
      </c>
    </row>
    <row r="77" spans="1:16" ht="12.75">
      <c r="A77" s="85"/>
      <c r="B77" s="98">
        <v>2</v>
      </c>
      <c r="C77" s="209"/>
      <c r="D77" s="209"/>
      <c r="E77" s="209"/>
      <c r="F77" s="209"/>
      <c r="G77" s="209"/>
      <c r="H77" s="209"/>
      <c r="I77" s="209"/>
      <c r="J77" s="209"/>
      <c r="K77" s="209"/>
      <c r="L77" s="209"/>
      <c r="M77" s="209"/>
      <c r="N77" s="76"/>
      <c r="O77" s="59">
        <v>0</v>
      </c>
      <c r="P77" s="37">
        <v>0</v>
      </c>
    </row>
    <row r="78" spans="1:16" ht="12.75">
      <c r="A78" s="85"/>
      <c r="B78" s="98">
        <v>3</v>
      </c>
      <c r="C78" s="209"/>
      <c r="D78" s="209"/>
      <c r="E78" s="209"/>
      <c r="F78" s="209"/>
      <c r="G78" s="209"/>
      <c r="H78" s="209"/>
      <c r="I78" s="209"/>
      <c r="J78" s="209"/>
      <c r="K78" s="209"/>
      <c r="L78" s="209"/>
      <c r="M78" s="209"/>
      <c r="N78" s="76"/>
      <c r="O78" s="59">
        <v>0</v>
      </c>
      <c r="P78" s="37">
        <v>0</v>
      </c>
    </row>
    <row r="79" spans="1:16" ht="12.75">
      <c r="A79" s="85"/>
      <c r="B79" s="99">
        <v>4</v>
      </c>
      <c r="C79" s="209"/>
      <c r="D79" s="209"/>
      <c r="E79" s="209"/>
      <c r="F79" s="209"/>
      <c r="G79" s="209"/>
      <c r="H79" s="209"/>
      <c r="I79" s="209"/>
      <c r="J79" s="209"/>
      <c r="K79" s="209"/>
      <c r="L79" s="209"/>
      <c r="M79" s="209"/>
      <c r="N79" s="76"/>
      <c r="O79" s="59">
        <v>0</v>
      </c>
      <c r="P79" s="37">
        <v>0</v>
      </c>
    </row>
    <row r="80" spans="1:18" ht="12.75">
      <c r="A80" s="85"/>
      <c r="B80" s="289" t="s">
        <v>17</v>
      </c>
      <c r="C80" s="290"/>
      <c r="D80" s="290"/>
      <c r="E80" s="290"/>
      <c r="F80" s="290"/>
      <c r="G80" s="49"/>
      <c r="H80" s="49"/>
      <c r="I80" s="49"/>
      <c r="J80" s="33"/>
      <c r="K80" s="33"/>
      <c r="L80" s="33"/>
      <c r="M80" s="49"/>
      <c r="N80" s="68"/>
      <c r="O80" s="61">
        <f>SUM(O76:O79)</f>
        <v>0</v>
      </c>
      <c r="P80" s="41">
        <f>SUM(P76:P79)</f>
        <v>0</v>
      </c>
      <c r="R80" s="26"/>
    </row>
    <row r="81" spans="1:16" ht="6" customHeight="1">
      <c r="A81" s="85"/>
      <c r="B81" s="218"/>
      <c r="C81" s="218"/>
      <c r="D81" s="218"/>
      <c r="E81" s="218"/>
      <c r="F81" s="218"/>
      <c r="G81" s="218"/>
      <c r="H81" s="218"/>
      <c r="I81" s="218"/>
      <c r="J81" s="218"/>
      <c r="K81" s="218"/>
      <c r="L81" s="218"/>
      <c r="M81" s="218"/>
      <c r="N81" s="218"/>
      <c r="O81" s="218"/>
      <c r="P81" s="218"/>
    </row>
    <row r="82" spans="1:16" ht="12.75">
      <c r="A82" s="32" t="s">
        <v>72</v>
      </c>
      <c r="B82" s="233" t="s">
        <v>77</v>
      </c>
      <c r="C82" s="234"/>
      <c r="D82" s="234"/>
      <c r="E82" s="234"/>
      <c r="F82" s="234"/>
      <c r="G82" s="80"/>
      <c r="H82" s="80"/>
      <c r="I82" s="80"/>
      <c r="J82" s="82"/>
      <c r="K82" s="82"/>
      <c r="L82" s="82"/>
      <c r="M82" s="80"/>
      <c r="N82" s="83"/>
      <c r="O82" s="87">
        <f>O34+O39+O44+O48+O52+O60+O65+O73+O80</f>
        <v>0</v>
      </c>
      <c r="P82" s="88">
        <f>P34+P39+P44+P48+P52+P60+P65+P73+P80</f>
        <v>0</v>
      </c>
    </row>
    <row r="83" spans="1:16" ht="6" customHeight="1">
      <c r="A83" s="32"/>
      <c r="B83" s="218"/>
      <c r="C83" s="218"/>
      <c r="D83" s="218"/>
      <c r="E83" s="218"/>
      <c r="F83" s="218"/>
      <c r="G83" s="218"/>
      <c r="H83" s="218"/>
      <c r="I83" s="218"/>
      <c r="J83" s="218"/>
      <c r="K83" s="218"/>
      <c r="L83" s="218"/>
      <c r="M83" s="218"/>
      <c r="N83" s="218"/>
      <c r="O83" s="218"/>
      <c r="P83" s="218"/>
    </row>
    <row r="84" spans="1:18" ht="12.75">
      <c r="A84" s="32" t="s">
        <v>73</v>
      </c>
      <c r="B84" s="233" t="s">
        <v>78</v>
      </c>
      <c r="C84" s="234"/>
      <c r="D84" s="234"/>
      <c r="E84" s="234"/>
      <c r="F84" s="234"/>
      <c r="G84" s="80"/>
      <c r="H84" s="80"/>
      <c r="I84" s="80"/>
      <c r="J84" s="82"/>
      <c r="K84" s="82"/>
      <c r="L84" s="82"/>
      <c r="M84" s="80"/>
      <c r="N84" s="83"/>
      <c r="O84" s="87">
        <f>SUM(O27+O32+O39+O44+O48+O52+O80)+IF(O68&gt;25000,25000)+IF(O68&lt;25000,O68)+IF(O68=25000,25000)+IF(O69&gt;25000,25000)+IF(O69&lt;25000,O69)+IF(O69=25000,25000)+IF(O70&gt;25000,25000)+IF(O70&lt;25000,O70)+IF(O70=25000,25000)+IF(O71&gt;25000,25000)+IF(O71&lt;25000,O71)+IF(O71=25000,25000)+IF(O72&gt;25000,25000)+IF(O72&lt;25000,O72)+IF(O72=25000,25000)</f>
        <v>0</v>
      </c>
      <c r="P84" s="89" t="s">
        <v>42</v>
      </c>
      <c r="R84" s="90"/>
    </row>
    <row r="85" spans="1:16" ht="6" customHeight="1" thickBot="1">
      <c r="A85" s="85"/>
      <c r="B85" s="218" t="s">
        <v>0</v>
      </c>
      <c r="C85" s="218"/>
      <c r="D85" s="218"/>
      <c r="E85" s="218"/>
      <c r="F85" s="276"/>
      <c r="G85" s="218"/>
      <c r="H85" s="218"/>
      <c r="I85" s="218"/>
      <c r="J85" s="218"/>
      <c r="K85" s="218"/>
      <c r="L85" s="218"/>
      <c r="M85" s="218"/>
      <c r="N85" s="218"/>
      <c r="O85" s="218"/>
      <c r="P85" s="218"/>
    </row>
    <row r="86" spans="1:16" ht="13.5" customHeight="1" thickBot="1">
      <c r="A86" s="32" t="s">
        <v>74</v>
      </c>
      <c r="B86" s="283" t="s">
        <v>93</v>
      </c>
      <c r="C86" s="284"/>
      <c r="D86" s="284"/>
      <c r="E86" s="285"/>
      <c r="F86" s="116">
        <f>'Year 1'!F86</f>
        <v>0.545</v>
      </c>
      <c r="G86" s="279" t="s">
        <v>101</v>
      </c>
      <c r="H86" s="280"/>
      <c r="I86" s="281"/>
      <c r="J86" s="281"/>
      <c r="K86" s="281"/>
      <c r="L86" s="281"/>
      <c r="M86" s="281"/>
      <c r="N86" s="282"/>
      <c r="O86" s="87">
        <f>SUM(O84)*F86</f>
        <v>0</v>
      </c>
      <c r="P86" s="89" t="s">
        <v>42</v>
      </c>
    </row>
    <row r="87" spans="1:16" ht="4.5" customHeight="1">
      <c r="A87" s="32"/>
      <c r="B87" s="100"/>
      <c r="C87" s="101"/>
      <c r="D87" s="101"/>
      <c r="E87" s="277"/>
      <c r="F87" s="277"/>
      <c r="G87" s="102"/>
      <c r="H87" s="102"/>
      <c r="I87" s="278"/>
      <c r="J87" s="278"/>
      <c r="K87" s="109"/>
      <c r="L87" s="278"/>
      <c r="M87" s="278"/>
      <c r="N87" s="278"/>
      <c r="O87" s="90"/>
      <c r="P87" s="103"/>
    </row>
    <row r="88" spans="1:16" ht="13.5" customHeight="1">
      <c r="A88" s="32"/>
      <c r="B88" s="100"/>
      <c r="C88" s="101" t="s">
        <v>103</v>
      </c>
      <c r="D88" s="107"/>
      <c r="E88" s="291" t="s">
        <v>100</v>
      </c>
      <c r="F88" s="291"/>
      <c r="G88" s="102"/>
      <c r="H88" s="108"/>
      <c r="I88" s="292" t="s">
        <v>98</v>
      </c>
      <c r="J88" s="292"/>
      <c r="K88" s="108"/>
      <c r="L88" s="292" t="s">
        <v>99</v>
      </c>
      <c r="M88" s="292"/>
      <c r="N88" s="292"/>
      <c r="O88" s="90"/>
      <c r="P88" s="103"/>
    </row>
    <row r="89" spans="1:16" ht="4.5" customHeight="1" thickBot="1">
      <c r="A89" s="85"/>
      <c r="B89" s="104"/>
      <c r="C89" s="105"/>
      <c r="D89" s="105"/>
      <c r="E89" s="105"/>
      <c r="F89" s="105"/>
      <c r="G89" s="105"/>
      <c r="H89" s="105"/>
      <c r="I89" s="105"/>
      <c r="J89" s="105"/>
      <c r="K89" s="105"/>
      <c r="L89" s="105"/>
      <c r="M89" s="105"/>
      <c r="N89" s="105"/>
      <c r="O89" s="197"/>
      <c r="P89" s="198"/>
    </row>
    <row r="90" spans="1:16" ht="13.5" thickTop="1">
      <c r="A90" s="30" t="s">
        <v>75</v>
      </c>
      <c r="B90" s="274" t="s">
        <v>2</v>
      </c>
      <c r="C90" s="275"/>
      <c r="D90" s="275"/>
      <c r="E90" s="275"/>
      <c r="F90" s="275"/>
      <c r="G90" s="91"/>
      <c r="H90" s="91"/>
      <c r="I90" s="91"/>
      <c r="J90" s="92"/>
      <c r="K90" s="92"/>
      <c r="L90" s="92"/>
      <c r="M90" s="91"/>
      <c r="N90" s="93"/>
      <c r="O90" s="87">
        <f>SUM(O82+O86)</f>
        <v>0</v>
      </c>
      <c r="P90" s="94">
        <f>P82</f>
        <v>0</v>
      </c>
    </row>
  </sheetData>
  <sheetProtection sheet="1" objects="1" scenarios="1" selectLockedCells="1"/>
  <mergeCells count="104">
    <mergeCell ref="I88:J88"/>
    <mergeCell ref="L88:N88"/>
    <mergeCell ref="B84:F84"/>
    <mergeCell ref="C76:M76"/>
    <mergeCell ref="C77:M77"/>
    <mergeCell ref="C78:M78"/>
    <mergeCell ref="B80:F80"/>
    <mergeCell ref="B82:F82"/>
    <mergeCell ref="B86:E86"/>
    <mergeCell ref="B90:F90"/>
    <mergeCell ref="C79:M79"/>
    <mergeCell ref="G86:N86"/>
    <mergeCell ref="E87:F87"/>
    <mergeCell ref="I87:J87"/>
    <mergeCell ref="L87:N87"/>
    <mergeCell ref="E88:F88"/>
    <mergeCell ref="B85:P85"/>
    <mergeCell ref="B83:P83"/>
    <mergeCell ref="B81:P81"/>
    <mergeCell ref="C69:M69"/>
    <mergeCell ref="C70:M70"/>
    <mergeCell ref="B52:F52"/>
    <mergeCell ref="C71:M71"/>
    <mergeCell ref="C72:M72"/>
    <mergeCell ref="B74:P74"/>
    <mergeCell ref="B73:F73"/>
    <mergeCell ref="B54:M54"/>
    <mergeCell ref="B53:P53"/>
    <mergeCell ref="B61:P61"/>
    <mergeCell ref="C63:M63"/>
    <mergeCell ref="C64:M64"/>
    <mergeCell ref="C68:M68"/>
    <mergeCell ref="B49:P49"/>
    <mergeCell ref="B43:F43"/>
    <mergeCell ref="B45:P45"/>
    <mergeCell ref="B62:P62"/>
    <mergeCell ref="B48:F48"/>
    <mergeCell ref="B50:P50"/>
    <mergeCell ref="B65:F65"/>
    <mergeCell ref="B42:F42"/>
    <mergeCell ref="B44:F44"/>
    <mergeCell ref="B46:P46"/>
    <mergeCell ref="B47:M47"/>
    <mergeCell ref="B51:M51"/>
    <mergeCell ref="B33:P33"/>
    <mergeCell ref="B34:M34"/>
    <mergeCell ref="B36:P36"/>
    <mergeCell ref="B38:F38"/>
    <mergeCell ref="B35:P35"/>
    <mergeCell ref="B41:P41"/>
    <mergeCell ref="B7:F8"/>
    <mergeCell ref="B27:M27"/>
    <mergeCell ref="B29:P29"/>
    <mergeCell ref="F30:M30"/>
    <mergeCell ref="F31:M31"/>
    <mergeCell ref="B32:M32"/>
    <mergeCell ref="B25:M25"/>
    <mergeCell ref="B26:P26"/>
    <mergeCell ref="B9:P9"/>
    <mergeCell ref="M7:M8"/>
    <mergeCell ref="N7:N8"/>
    <mergeCell ref="O7:O8"/>
    <mergeCell ref="P7:P8"/>
    <mergeCell ref="G7:I7"/>
    <mergeCell ref="J7:L7"/>
    <mergeCell ref="D15:F15"/>
    <mergeCell ref="D17:F17"/>
    <mergeCell ref="B11:C11"/>
    <mergeCell ref="B14:C14"/>
    <mergeCell ref="B10:C10"/>
    <mergeCell ref="D14:F14"/>
    <mergeCell ref="D11:F11"/>
    <mergeCell ref="D10:F10"/>
    <mergeCell ref="D16:F16"/>
    <mergeCell ref="B1:C1"/>
    <mergeCell ref="B3:C3"/>
    <mergeCell ref="B5:C5"/>
    <mergeCell ref="D3:P3"/>
    <mergeCell ref="D1:P1"/>
    <mergeCell ref="D13:F13"/>
    <mergeCell ref="G10:P10"/>
    <mergeCell ref="D12:F12"/>
    <mergeCell ref="D5:E5"/>
    <mergeCell ref="G5:H5"/>
    <mergeCell ref="B75:P75"/>
    <mergeCell ref="B66:P66"/>
    <mergeCell ref="B15:C15"/>
    <mergeCell ref="B16:C16"/>
    <mergeCell ref="B17:C17"/>
    <mergeCell ref="D18:F18"/>
    <mergeCell ref="B28:P28"/>
    <mergeCell ref="B22:M22"/>
    <mergeCell ref="B23:M23"/>
    <mergeCell ref="B20:P20"/>
    <mergeCell ref="B21:P21"/>
    <mergeCell ref="B12:C12"/>
    <mergeCell ref="B13:C13"/>
    <mergeCell ref="B18:C18"/>
    <mergeCell ref="B60:F60"/>
    <mergeCell ref="B40:P40"/>
    <mergeCell ref="B39:M39"/>
    <mergeCell ref="B37:F37"/>
    <mergeCell ref="B19:N19"/>
    <mergeCell ref="B24:M24"/>
  </mergeCells>
  <printOptions horizontalCentered="1" verticalCentered="1"/>
  <pageMargins left="0.25" right="0.25" top="0.5" bottom="0.75" header="0.25" footer="0.25"/>
  <pageSetup fitToHeight="1" fitToWidth="1" horizontalDpi="1200" verticalDpi="1200" orientation="portrait" scale="63" r:id="rId3"/>
  <headerFooter alignWithMargins="0">
    <oddHeader>&amp;C&amp;"Arial,Bold"&amp;18PROPOSAL BUDGET WORKSHEET</oddHeader>
    <oddFooter>&amp;R&amp;8OSP-RA 
BUDGET WORKSHEET
</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V90"/>
  <sheetViews>
    <sheetView zoomScalePageLayoutView="0" workbookViewId="0" topLeftCell="A1">
      <pane ySplit="8" topLeftCell="A9" activePane="bottomLeft" state="frozen"/>
      <selection pane="topLeft" activeCell="B52" sqref="B52:F52"/>
      <selection pane="bottomLeft" activeCell="E30" sqref="E30:E31"/>
    </sheetView>
  </sheetViews>
  <sheetFormatPr defaultColWidth="9.140625" defaultRowHeight="12.75"/>
  <cols>
    <col min="1" max="1" width="4.140625" style="95" bestFit="1" customWidth="1"/>
    <col min="2" max="2" width="4.7109375" style="15" customWidth="1"/>
    <col min="3" max="3" width="20.7109375" style="15" customWidth="1"/>
    <col min="4" max="9" width="8.7109375" style="15" customWidth="1"/>
    <col min="10" max="12" width="8.7109375" style="96" customWidth="1"/>
    <col min="13" max="14" width="10.7109375" style="15" customWidth="1"/>
    <col min="15" max="15" width="11.7109375" style="26" customWidth="1"/>
    <col min="16" max="16" width="10.7109375" style="26" customWidth="1"/>
    <col min="17" max="18" width="9.7109375" style="15" bestFit="1" customWidth="1"/>
    <col min="19" max="16384" width="9.140625" style="15" customWidth="1"/>
  </cols>
  <sheetData>
    <row r="1" spans="1:17" ht="12.75">
      <c r="A1" s="13"/>
      <c r="B1" s="293" t="s">
        <v>27</v>
      </c>
      <c r="C1" s="293"/>
      <c r="D1" s="294">
        <f>IF('Year 1'!D1:P1="","",'Year 1'!D1:P1)</f>
      </c>
      <c r="E1" s="294"/>
      <c r="F1" s="294"/>
      <c r="G1" s="294"/>
      <c r="H1" s="294"/>
      <c r="I1" s="294"/>
      <c r="J1" s="294"/>
      <c r="K1" s="294"/>
      <c r="L1" s="294"/>
      <c r="M1" s="294"/>
      <c r="N1" s="294"/>
      <c r="O1" s="294"/>
      <c r="P1" s="294"/>
      <c r="Q1" s="14"/>
    </row>
    <row r="2" spans="1:16" ht="12.75">
      <c r="A2" s="13"/>
      <c r="B2" s="13"/>
      <c r="C2" s="13"/>
      <c r="D2" s="207"/>
      <c r="E2" s="207"/>
      <c r="F2" s="207"/>
      <c r="G2" s="207"/>
      <c r="H2" s="207"/>
      <c r="I2" s="207"/>
      <c r="J2" s="208"/>
      <c r="K2" s="208"/>
      <c r="L2" s="208"/>
      <c r="M2" s="207"/>
      <c r="N2" s="207"/>
      <c r="O2" s="19"/>
      <c r="P2" s="19"/>
    </row>
    <row r="3" spans="1:16" ht="12.75">
      <c r="A3" s="13"/>
      <c r="B3" s="293" t="s">
        <v>28</v>
      </c>
      <c r="C3" s="293"/>
      <c r="D3" s="294">
        <f>IF('Year 1'!D3:P3="","",'Year 1'!D3:P3)</f>
      </c>
      <c r="E3" s="294"/>
      <c r="F3" s="294"/>
      <c r="G3" s="294"/>
      <c r="H3" s="294"/>
      <c r="I3" s="294"/>
      <c r="J3" s="294"/>
      <c r="K3" s="294"/>
      <c r="L3" s="294"/>
      <c r="M3" s="294"/>
      <c r="N3" s="294"/>
      <c r="O3" s="294"/>
      <c r="P3" s="294"/>
    </row>
    <row r="4" spans="1:16" ht="12.75">
      <c r="A4" s="13"/>
      <c r="B4" s="13"/>
      <c r="C4" s="20"/>
      <c r="D4" s="21"/>
      <c r="E4" s="22"/>
      <c r="F4" s="22"/>
      <c r="G4" s="23"/>
      <c r="H4" s="23"/>
      <c r="I4" s="23"/>
      <c r="J4" s="22"/>
      <c r="K4" s="22"/>
      <c r="L4" s="22"/>
      <c r="M4" s="23"/>
      <c r="N4" s="23"/>
      <c r="O4" s="18"/>
      <c r="P4" s="19"/>
    </row>
    <row r="5" spans="1:16" ht="12.75">
      <c r="A5" s="13"/>
      <c r="B5" s="293" t="s">
        <v>123</v>
      </c>
      <c r="C5" s="293"/>
      <c r="D5" s="297"/>
      <c r="E5" s="297"/>
      <c r="F5" s="115" t="s">
        <v>109</v>
      </c>
      <c r="G5" s="297"/>
      <c r="H5" s="294"/>
      <c r="I5" s="114"/>
      <c r="J5" s="114"/>
      <c r="K5" s="114"/>
      <c r="L5" s="114"/>
      <c r="M5" s="114"/>
      <c r="N5" s="114"/>
      <c r="O5" s="188"/>
      <c r="P5" s="188"/>
    </row>
    <row r="6" spans="1:15" ht="12.75">
      <c r="A6" s="13"/>
      <c r="B6" s="20" t="s">
        <v>0</v>
      </c>
      <c r="C6" s="20"/>
      <c r="D6" s="20"/>
      <c r="E6" s="20"/>
      <c r="F6" s="20"/>
      <c r="G6" s="20"/>
      <c r="H6" s="20"/>
      <c r="I6" s="20"/>
      <c r="J6" s="24"/>
      <c r="K6" s="24"/>
      <c r="L6" s="24"/>
      <c r="M6" s="20"/>
      <c r="N6" s="20"/>
      <c r="O6" s="25" t="s">
        <v>0</v>
      </c>
    </row>
    <row r="7" spans="1:16" ht="12.75" customHeight="1">
      <c r="A7" s="27"/>
      <c r="B7" s="260" t="s">
        <v>56</v>
      </c>
      <c r="C7" s="261"/>
      <c r="D7" s="261"/>
      <c r="E7" s="261"/>
      <c r="F7" s="261"/>
      <c r="G7" s="269" t="s">
        <v>65</v>
      </c>
      <c r="H7" s="270"/>
      <c r="I7" s="271"/>
      <c r="J7" s="269" t="s">
        <v>66</v>
      </c>
      <c r="K7" s="270"/>
      <c r="L7" s="271"/>
      <c r="M7" s="272" t="s">
        <v>94</v>
      </c>
      <c r="N7" s="272" t="s">
        <v>88</v>
      </c>
      <c r="O7" s="237" t="s">
        <v>95</v>
      </c>
      <c r="P7" s="237" t="s">
        <v>96</v>
      </c>
    </row>
    <row r="8" spans="1:16" ht="12.75">
      <c r="A8" s="29"/>
      <c r="B8" s="262"/>
      <c r="C8" s="263"/>
      <c r="D8" s="263"/>
      <c r="E8" s="263"/>
      <c r="F8" s="263"/>
      <c r="G8" s="30" t="s">
        <v>62</v>
      </c>
      <c r="H8" s="31" t="s">
        <v>63</v>
      </c>
      <c r="I8" s="31" t="s">
        <v>64</v>
      </c>
      <c r="J8" s="31" t="s">
        <v>62</v>
      </c>
      <c r="K8" s="31" t="s">
        <v>63</v>
      </c>
      <c r="L8" s="31" t="s">
        <v>64</v>
      </c>
      <c r="M8" s="273"/>
      <c r="N8" s="273"/>
      <c r="O8" s="238"/>
      <c r="P8" s="238"/>
    </row>
    <row r="9" spans="1:16" ht="12.75">
      <c r="A9" s="32" t="s">
        <v>20</v>
      </c>
      <c r="B9" s="264" t="s">
        <v>125</v>
      </c>
      <c r="C9" s="235"/>
      <c r="D9" s="235"/>
      <c r="E9" s="235"/>
      <c r="F9" s="235"/>
      <c r="G9" s="235"/>
      <c r="H9" s="235"/>
      <c r="I9" s="235"/>
      <c r="J9" s="235"/>
      <c r="K9" s="235"/>
      <c r="L9" s="235"/>
      <c r="M9" s="235"/>
      <c r="N9" s="235"/>
      <c r="O9" s="235"/>
      <c r="P9" s="265"/>
    </row>
    <row r="10" spans="1:16" ht="12.75">
      <c r="A10" s="32"/>
      <c r="B10" s="253" t="s">
        <v>25</v>
      </c>
      <c r="C10" s="254"/>
      <c r="D10" s="253" t="s">
        <v>26</v>
      </c>
      <c r="E10" s="255"/>
      <c r="F10" s="255"/>
      <c r="G10" s="266"/>
      <c r="H10" s="267"/>
      <c r="I10" s="267"/>
      <c r="J10" s="267"/>
      <c r="K10" s="267"/>
      <c r="L10" s="267"/>
      <c r="M10" s="267"/>
      <c r="N10" s="267"/>
      <c r="O10" s="267"/>
      <c r="P10" s="268"/>
    </row>
    <row r="11" spans="1:22" ht="12.75">
      <c r="A11" s="32"/>
      <c r="B11" s="212"/>
      <c r="C11" s="213"/>
      <c r="D11" s="212"/>
      <c r="E11" s="247"/>
      <c r="F11" s="247"/>
      <c r="G11" s="34">
        <v>0</v>
      </c>
      <c r="H11" s="34">
        <v>0</v>
      </c>
      <c r="I11" s="34">
        <v>0</v>
      </c>
      <c r="J11" s="141">
        <f>G11*12</f>
        <v>0</v>
      </c>
      <c r="K11" s="141">
        <f>H11*9</f>
        <v>0</v>
      </c>
      <c r="L11" s="141">
        <f>I11*3</f>
        <v>0</v>
      </c>
      <c r="M11" s="35">
        <v>0</v>
      </c>
      <c r="N11" s="35">
        <v>0</v>
      </c>
      <c r="O11" s="36">
        <f>(M11/12*J11)+(M11/9*K11)+(M11/9*L11)+(N11/12*J11)+(N11/9*K11)+(N11/9*L11)</f>
        <v>0</v>
      </c>
      <c r="P11" s="37">
        <v>0</v>
      </c>
      <c r="Q11" s="21"/>
      <c r="T11" s="38"/>
      <c r="U11" s="38"/>
      <c r="V11" s="38"/>
    </row>
    <row r="12" spans="1:20" ht="12.75">
      <c r="A12" s="32"/>
      <c r="B12" s="212"/>
      <c r="C12" s="213"/>
      <c r="D12" s="212"/>
      <c r="E12" s="247"/>
      <c r="F12" s="247"/>
      <c r="G12" s="34">
        <v>0</v>
      </c>
      <c r="H12" s="34">
        <v>0</v>
      </c>
      <c r="I12" s="34">
        <v>0</v>
      </c>
      <c r="J12" s="141">
        <f aca="true" t="shared" si="0" ref="J12:J18">G12*12</f>
        <v>0</v>
      </c>
      <c r="K12" s="141">
        <f aca="true" t="shared" si="1" ref="K12:K18">H12*9</f>
        <v>0</v>
      </c>
      <c r="L12" s="141">
        <f aca="true" t="shared" si="2" ref="L12:L18">I12*3</f>
        <v>0</v>
      </c>
      <c r="M12" s="35">
        <v>0</v>
      </c>
      <c r="N12" s="39">
        <v>0</v>
      </c>
      <c r="O12" s="36">
        <f aca="true" t="shared" si="3" ref="O12:O18">(M12/12*J12)+(M12/9*K12)+(M12/9*L12)+(N12/12*J12)+(N12/9*K12)+(N12/9*L12)</f>
        <v>0</v>
      </c>
      <c r="P12" s="37">
        <v>0</v>
      </c>
      <c r="T12" s="38"/>
    </row>
    <row r="13" spans="1:16" ht="12.75">
      <c r="A13" s="32"/>
      <c r="B13" s="212"/>
      <c r="C13" s="213"/>
      <c r="D13" s="212"/>
      <c r="E13" s="247"/>
      <c r="F13" s="247"/>
      <c r="G13" s="34">
        <v>0</v>
      </c>
      <c r="H13" s="34">
        <v>0</v>
      </c>
      <c r="I13" s="34">
        <v>0</v>
      </c>
      <c r="J13" s="141">
        <f t="shared" si="0"/>
        <v>0</v>
      </c>
      <c r="K13" s="141">
        <f t="shared" si="1"/>
        <v>0</v>
      </c>
      <c r="L13" s="141">
        <f t="shared" si="2"/>
        <v>0</v>
      </c>
      <c r="M13" s="35">
        <v>0</v>
      </c>
      <c r="N13" s="39">
        <v>0</v>
      </c>
      <c r="O13" s="36">
        <f t="shared" si="3"/>
        <v>0</v>
      </c>
      <c r="P13" s="37">
        <v>0</v>
      </c>
    </row>
    <row r="14" spans="1:16" ht="12.75">
      <c r="A14" s="32"/>
      <c r="B14" s="212"/>
      <c r="C14" s="213"/>
      <c r="D14" s="231"/>
      <c r="E14" s="232"/>
      <c r="F14" s="232"/>
      <c r="G14" s="34">
        <v>0</v>
      </c>
      <c r="H14" s="34">
        <v>0</v>
      </c>
      <c r="I14" s="34">
        <v>0</v>
      </c>
      <c r="J14" s="141">
        <f t="shared" si="0"/>
        <v>0</v>
      </c>
      <c r="K14" s="141">
        <f t="shared" si="1"/>
        <v>0</v>
      </c>
      <c r="L14" s="141">
        <f t="shared" si="2"/>
        <v>0</v>
      </c>
      <c r="M14" s="35">
        <v>0</v>
      </c>
      <c r="N14" s="39">
        <v>0</v>
      </c>
      <c r="O14" s="36">
        <f t="shared" si="3"/>
        <v>0</v>
      </c>
      <c r="P14" s="37">
        <v>0</v>
      </c>
    </row>
    <row r="15" spans="1:16" ht="12.75">
      <c r="A15" s="32"/>
      <c r="B15" s="212"/>
      <c r="C15" s="213"/>
      <c r="D15" s="212"/>
      <c r="E15" s="247"/>
      <c r="F15" s="213"/>
      <c r="G15" s="34">
        <v>0</v>
      </c>
      <c r="H15" s="34">
        <v>0</v>
      </c>
      <c r="I15" s="34">
        <v>0</v>
      </c>
      <c r="J15" s="141">
        <f t="shared" si="0"/>
        <v>0</v>
      </c>
      <c r="K15" s="141">
        <f t="shared" si="1"/>
        <v>0</v>
      </c>
      <c r="L15" s="141">
        <f t="shared" si="2"/>
        <v>0</v>
      </c>
      <c r="M15" s="35">
        <v>0</v>
      </c>
      <c r="N15" s="39">
        <v>0</v>
      </c>
      <c r="O15" s="36">
        <f t="shared" si="3"/>
        <v>0</v>
      </c>
      <c r="P15" s="37">
        <v>0</v>
      </c>
    </row>
    <row r="16" spans="1:16" ht="12.75">
      <c r="A16" s="32"/>
      <c r="B16" s="212"/>
      <c r="C16" s="213"/>
      <c r="D16" s="231"/>
      <c r="E16" s="232"/>
      <c r="F16" s="232"/>
      <c r="G16" s="34">
        <v>0</v>
      </c>
      <c r="H16" s="34">
        <v>0</v>
      </c>
      <c r="I16" s="34">
        <v>0</v>
      </c>
      <c r="J16" s="141">
        <f t="shared" si="0"/>
        <v>0</v>
      </c>
      <c r="K16" s="141">
        <f t="shared" si="1"/>
        <v>0</v>
      </c>
      <c r="L16" s="141">
        <f t="shared" si="2"/>
        <v>0</v>
      </c>
      <c r="M16" s="35">
        <v>0</v>
      </c>
      <c r="N16" s="39">
        <v>0</v>
      </c>
      <c r="O16" s="36">
        <f t="shared" si="3"/>
        <v>0</v>
      </c>
      <c r="P16" s="37">
        <v>0</v>
      </c>
    </row>
    <row r="17" spans="1:16" ht="12.75">
      <c r="A17" s="32"/>
      <c r="B17" s="212"/>
      <c r="C17" s="213"/>
      <c r="D17" s="212"/>
      <c r="E17" s="247"/>
      <c r="F17" s="247"/>
      <c r="G17" s="34">
        <v>0</v>
      </c>
      <c r="H17" s="34">
        <v>0</v>
      </c>
      <c r="I17" s="34">
        <v>0</v>
      </c>
      <c r="J17" s="141">
        <f t="shared" si="0"/>
        <v>0</v>
      </c>
      <c r="K17" s="141">
        <f t="shared" si="1"/>
        <v>0</v>
      </c>
      <c r="L17" s="141">
        <f t="shared" si="2"/>
        <v>0</v>
      </c>
      <c r="M17" s="35">
        <v>0</v>
      </c>
      <c r="N17" s="39">
        <v>0</v>
      </c>
      <c r="O17" s="36">
        <f t="shared" si="3"/>
        <v>0</v>
      </c>
      <c r="P17" s="37">
        <v>0</v>
      </c>
    </row>
    <row r="18" spans="1:16" ht="12.75">
      <c r="A18" s="32"/>
      <c r="B18" s="212"/>
      <c r="C18" s="213"/>
      <c r="D18" s="212"/>
      <c r="E18" s="247"/>
      <c r="F18" s="247"/>
      <c r="G18" s="34">
        <v>0</v>
      </c>
      <c r="H18" s="34">
        <v>0</v>
      </c>
      <c r="I18" s="34">
        <v>0</v>
      </c>
      <c r="J18" s="141">
        <f t="shared" si="0"/>
        <v>0</v>
      </c>
      <c r="K18" s="141">
        <f t="shared" si="1"/>
        <v>0</v>
      </c>
      <c r="L18" s="141">
        <f t="shared" si="2"/>
        <v>0</v>
      </c>
      <c r="M18" s="35">
        <v>0</v>
      </c>
      <c r="N18" s="39">
        <v>0</v>
      </c>
      <c r="O18" s="36">
        <f t="shared" si="3"/>
        <v>0</v>
      </c>
      <c r="P18" s="37">
        <v>0</v>
      </c>
    </row>
    <row r="19" spans="1:16" ht="12.75" customHeight="1">
      <c r="A19" s="32"/>
      <c r="B19" s="225" t="s">
        <v>39</v>
      </c>
      <c r="C19" s="226"/>
      <c r="D19" s="226"/>
      <c r="E19" s="226"/>
      <c r="F19" s="226"/>
      <c r="G19" s="226"/>
      <c r="H19" s="226"/>
      <c r="I19" s="226"/>
      <c r="J19" s="226"/>
      <c r="K19" s="226"/>
      <c r="L19" s="226"/>
      <c r="M19" s="226"/>
      <c r="N19" s="227"/>
      <c r="O19" s="40">
        <f>SUM(O11:O18)</f>
        <v>0</v>
      </c>
      <c r="P19" s="41">
        <f>SUM(P11:P18)</f>
        <v>0</v>
      </c>
    </row>
    <row r="20" spans="1:16" ht="6" customHeight="1">
      <c r="A20" s="42"/>
      <c r="B20" s="249"/>
      <c r="C20" s="249"/>
      <c r="D20" s="249"/>
      <c r="E20" s="249"/>
      <c r="F20" s="249"/>
      <c r="G20" s="249"/>
      <c r="H20" s="249"/>
      <c r="I20" s="249"/>
      <c r="J20" s="249"/>
      <c r="K20" s="249"/>
      <c r="L20" s="249"/>
      <c r="M20" s="249"/>
      <c r="N20" s="249"/>
      <c r="O20" s="249"/>
      <c r="P20" s="249"/>
    </row>
    <row r="21" spans="1:16" ht="12.75">
      <c r="A21" s="32" t="s">
        <v>19</v>
      </c>
      <c r="B21" s="233" t="s">
        <v>108</v>
      </c>
      <c r="C21" s="234"/>
      <c r="D21" s="234"/>
      <c r="E21" s="234"/>
      <c r="F21" s="234"/>
      <c r="G21" s="234"/>
      <c r="H21" s="234"/>
      <c r="I21" s="234"/>
      <c r="J21" s="234"/>
      <c r="K21" s="234"/>
      <c r="L21" s="234"/>
      <c r="M21" s="234"/>
      <c r="N21" s="234"/>
      <c r="O21" s="234"/>
      <c r="P21" s="236"/>
    </row>
    <row r="22" spans="1:16" ht="12.75">
      <c r="A22" s="32"/>
      <c r="B22" s="240"/>
      <c r="C22" s="241"/>
      <c r="D22" s="241"/>
      <c r="E22" s="241"/>
      <c r="F22" s="241"/>
      <c r="G22" s="241"/>
      <c r="H22" s="241"/>
      <c r="I22" s="241"/>
      <c r="J22" s="241"/>
      <c r="K22" s="241"/>
      <c r="L22" s="241"/>
      <c r="M22" s="241"/>
      <c r="N22" s="43"/>
      <c r="O22" s="37">
        <v>0</v>
      </c>
      <c r="P22" s="44">
        <v>0</v>
      </c>
    </row>
    <row r="23" spans="1:16" ht="12.75">
      <c r="A23" s="32"/>
      <c r="B23" s="240"/>
      <c r="C23" s="241"/>
      <c r="D23" s="241"/>
      <c r="E23" s="241"/>
      <c r="F23" s="241"/>
      <c r="G23" s="241"/>
      <c r="H23" s="241"/>
      <c r="I23" s="241"/>
      <c r="J23" s="241"/>
      <c r="K23" s="241"/>
      <c r="L23" s="241"/>
      <c r="M23" s="241"/>
      <c r="N23" s="43"/>
      <c r="O23" s="37">
        <v>0</v>
      </c>
      <c r="P23" s="44">
        <v>0</v>
      </c>
    </row>
    <row r="24" spans="1:16" ht="12.75">
      <c r="A24" s="32"/>
      <c r="B24" s="240"/>
      <c r="C24" s="241"/>
      <c r="D24" s="241"/>
      <c r="E24" s="241"/>
      <c r="F24" s="241"/>
      <c r="G24" s="241"/>
      <c r="H24" s="241"/>
      <c r="I24" s="241"/>
      <c r="J24" s="241"/>
      <c r="K24" s="241"/>
      <c r="L24" s="241"/>
      <c r="M24" s="241"/>
      <c r="N24" s="43"/>
      <c r="O24" s="37">
        <v>0</v>
      </c>
      <c r="P24" s="37">
        <v>0</v>
      </c>
    </row>
    <row r="25" spans="1:16" ht="12.75">
      <c r="A25" s="32"/>
      <c r="B25" s="242" t="s">
        <v>40</v>
      </c>
      <c r="C25" s="243"/>
      <c r="D25" s="243"/>
      <c r="E25" s="243"/>
      <c r="F25" s="243"/>
      <c r="G25" s="243"/>
      <c r="H25" s="243"/>
      <c r="I25" s="243"/>
      <c r="J25" s="243"/>
      <c r="K25" s="243"/>
      <c r="L25" s="243"/>
      <c r="M25" s="243"/>
      <c r="N25" s="45"/>
      <c r="O25" s="41">
        <f>SUM(O22:O24)</f>
        <v>0</v>
      </c>
      <c r="P25" s="41">
        <f>SUM(P22:P24)</f>
        <v>0</v>
      </c>
    </row>
    <row r="26" spans="1:16" ht="6" customHeight="1">
      <c r="A26" s="42"/>
      <c r="B26" s="258"/>
      <c r="C26" s="258"/>
      <c r="D26" s="258"/>
      <c r="E26" s="258"/>
      <c r="F26" s="258"/>
      <c r="G26" s="259"/>
      <c r="H26" s="259"/>
      <c r="I26" s="259"/>
      <c r="J26" s="259"/>
      <c r="K26" s="259"/>
      <c r="L26" s="259"/>
      <c r="M26" s="259"/>
      <c r="N26" s="259"/>
      <c r="O26" s="258"/>
      <c r="P26" s="258"/>
    </row>
    <row r="27" spans="1:16" ht="12.75">
      <c r="A27" s="32"/>
      <c r="B27" s="242" t="s">
        <v>11</v>
      </c>
      <c r="C27" s="243"/>
      <c r="D27" s="243"/>
      <c r="E27" s="243"/>
      <c r="F27" s="243"/>
      <c r="G27" s="243"/>
      <c r="H27" s="243"/>
      <c r="I27" s="243"/>
      <c r="J27" s="243"/>
      <c r="K27" s="243"/>
      <c r="L27" s="243"/>
      <c r="M27" s="243"/>
      <c r="N27" s="46"/>
      <c r="O27" s="47">
        <f>O25+O19</f>
        <v>0</v>
      </c>
      <c r="P27" s="48">
        <f>P25+P19</f>
        <v>0</v>
      </c>
    </row>
    <row r="28" spans="1:16" ht="6" customHeight="1">
      <c r="A28" s="32"/>
      <c r="B28" s="218" t="s">
        <v>0</v>
      </c>
      <c r="C28" s="218"/>
      <c r="D28" s="218"/>
      <c r="E28" s="218"/>
      <c r="F28" s="218"/>
      <c r="G28" s="218"/>
      <c r="H28" s="218"/>
      <c r="I28" s="218"/>
      <c r="J28" s="218"/>
      <c r="K28" s="218"/>
      <c r="L28" s="218"/>
      <c r="M28" s="218"/>
      <c r="N28" s="218"/>
      <c r="O28" s="218"/>
      <c r="P28" s="218"/>
    </row>
    <row r="29" spans="1:16" ht="13.5" thickBot="1">
      <c r="A29" s="32" t="s">
        <v>18</v>
      </c>
      <c r="B29" s="233" t="s">
        <v>14</v>
      </c>
      <c r="C29" s="234"/>
      <c r="D29" s="234"/>
      <c r="E29" s="234"/>
      <c r="F29" s="235"/>
      <c r="G29" s="235"/>
      <c r="H29" s="235"/>
      <c r="I29" s="234"/>
      <c r="J29" s="234"/>
      <c r="K29" s="234"/>
      <c r="L29" s="234"/>
      <c r="M29" s="234"/>
      <c r="N29" s="234"/>
      <c r="O29" s="234"/>
      <c r="P29" s="236"/>
    </row>
    <row r="30" spans="1:16" ht="13.5" thickBot="1">
      <c r="A30" s="32"/>
      <c r="B30" s="97" t="s">
        <v>90</v>
      </c>
      <c r="C30" s="49"/>
      <c r="D30" s="33" t="s">
        <v>89</v>
      </c>
      <c r="E30" s="117">
        <v>0.312</v>
      </c>
      <c r="F30" s="228" t="s">
        <v>92</v>
      </c>
      <c r="G30" s="229"/>
      <c r="H30" s="229"/>
      <c r="I30" s="229"/>
      <c r="J30" s="229"/>
      <c r="K30" s="229"/>
      <c r="L30" s="229"/>
      <c r="M30" s="229"/>
      <c r="N30" s="46"/>
      <c r="O30" s="50">
        <f>ROUND(O19*E30,0)</f>
        <v>0</v>
      </c>
      <c r="P30" s="37">
        <f>ROUND(P19*E30,0)</f>
        <v>0</v>
      </c>
    </row>
    <row r="31" spans="1:16" ht="13.5" thickBot="1">
      <c r="A31" s="32"/>
      <c r="B31" s="97" t="s">
        <v>91</v>
      </c>
      <c r="C31" s="49"/>
      <c r="D31" s="33" t="s">
        <v>89</v>
      </c>
      <c r="E31" s="118">
        <v>0.082</v>
      </c>
      <c r="F31" s="228" t="s">
        <v>92</v>
      </c>
      <c r="G31" s="229"/>
      <c r="H31" s="229"/>
      <c r="I31" s="229"/>
      <c r="J31" s="229"/>
      <c r="K31" s="229"/>
      <c r="L31" s="229"/>
      <c r="M31" s="229"/>
      <c r="N31" s="51"/>
      <c r="O31" s="36">
        <f>ROUND(O25*E31,0)</f>
        <v>0</v>
      </c>
      <c r="P31" s="187">
        <f>ROUND(P25*E31,0)</f>
        <v>0</v>
      </c>
    </row>
    <row r="32" spans="1:16" ht="12.75">
      <c r="A32" s="32"/>
      <c r="B32" s="242" t="s">
        <v>1</v>
      </c>
      <c r="C32" s="243"/>
      <c r="D32" s="243"/>
      <c r="E32" s="243"/>
      <c r="F32" s="252"/>
      <c r="G32" s="252"/>
      <c r="H32" s="252"/>
      <c r="I32" s="243"/>
      <c r="J32" s="243"/>
      <c r="K32" s="243"/>
      <c r="L32" s="243"/>
      <c r="M32" s="243"/>
      <c r="N32" s="46"/>
      <c r="O32" s="52">
        <f>SUM(O30:O31)</f>
        <v>0</v>
      </c>
      <c r="P32" s="53">
        <f>SUM(P30:P31)</f>
        <v>0</v>
      </c>
    </row>
    <row r="33" spans="1:16" ht="6" customHeight="1">
      <c r="A33" s="32"/>
      <c r="B33" s="230" t="s">
        <v>0</v>
      </c>
      <c r="C33" s="230"/>
      <c r="D33" s="230"/>
      <c r="E33" s="230"/>
      <c r="F33" s="230"/>
      <c r="G33" s="230"/>
      <c r="H33" s="230"/>
      <c r="I33" s="230"/>
      <c r="J33" s="230"/>
      <c r="K33" s="230"/>
      <c r="L33" s="230"/>
      <c r="M33" s="230"/>
      <c r="N33" s="230"/>
      <c r="O33" s="230"/>
      <c r="P33" s="230"/>
    </row>
    <row r="34" spans="1:16" ht="12.75">
      <c r="A34" s="32"/>
      <c r="B34" s="242" t="s">
        <v>10</v>
      </c>
      <c r="C34" s="243"/>
      <c r="D34" s="243"/>
      <c r="E34" s="243"/>
      <c r="F34" s="243"/>
      <c r="G34" s="243"/>
      <c r="H34" s="243"/>
      <c r="I34" s="243"/>
      <c r="J34" s="243"/>
      <c r="K34" s="243"/>
      <c r="L34" s="243"/>
      <c r="M34" s="243"/>
      <c r="N34" s="46"/>
      <c r="O34" s="54">
        <f>SUM(O27+O32)</f>
        <v>0</v>
      </c>
      <c r="P34" s="53">
        <f>SUM(P27+P32)</f>
        <v>0</v>
      </c>
    </row>
    <row r="35" spans="1:16" ht="6" customHeight="1">
      <c r="A35" s="32"/>
      <c r="B35" s="222" t="s">
        <v>0</v>
      </c>
      <c r="C35" s="223"/>
      <c r="D35" s="223"/>
      <c r="E35" s="223"/>
      <c r="F35" s="223"/>
      <c r="G35" s="223"/>
      <c r="H35" s="223"/>
      <c r="I35" s="223"/>
      <c r="J35" s="223"/>
      <c r="K35" s="223"/>
      <c r="L35" s="223"/>
      <c r="M35" s="223"/>
      <c r="N35" s="223"/>
      <c r="O35" s="223"/>
      <c r="P35" s="224"/>
    </row>
    <row r="36" spans="1:16" ht="12.75">
      <c r="A36" s="32" t="s">
        <v>21</v>
      </c>
      <c r="B36" s="233" t="s">
        <v>13</v>
      </c>
      <c r="C36" s="234"/>
      <c r="D36" s="234"/>
      <c r="E36" s="234"/>
      <c r="F36" s="234"/>
      <c r="G36" s="234"/>
      <c r="H36" s="234"/>
      <c r="I36" s="234"/>
      <c r="J36" s="234"/>
      <c r="K36" s="234"/>
      <c r="L36" s="234"/>
      <c r="M36" s="234"/>
      <c r="N36" s="234"/>
      <c r="O36" s="234"/>
      <c r="P36" s="236"/>
    </row>
    <row r="37" spans="1:16" ht="12.75" customHeight="1">
      <c r="A37" s="32"/>
      <c r="B37" s="250" t="s">
        <v>43</v>
      </c>
      <c r="C37" s="251"/>
      <c r="D37" s="251"/>
      <c r="E37" s="251"/>
      <c r="F37" s="251"/>
      <c r="G37" s="56"/>
      <c r="H37" s="56"/>
      <c r="I37" s="56"/>
      <c r="J37" s="57"/>
      <c r="K37" s="57"/>
      <c r="L37" s="57"/>
      <c r="M37" s="56"/>
      <c r="N37" s="58"/>
      <c r="O37" s="59">
        <v>0</v>
      </c>
      <c r="P37" s="37">
        <v>0</v>
      </c>
    </row>
    <row r="38" spans="1:16" ht="12.75" customHeight="1">
      <c r="A38" s="32"/>
      <c r="B38" s="250" t="s">
        <v>44</v>
      </c>
      <c r="C38" s="251"/>
      <c r="D38" s="251"/>
      <c r="E38" s="251"/>
      <c r="F38" s="251"/>
      <c r="G38" s="56"/>
      <c r="H38" s="56"/>
      <c r="I38" s="56"/>
      <c r="J38" s="57"/>
      <c r="K38" s="57"/>
      <c r="L38" s="57"/>
      <c r="M38" s="56"/>
      <c r="N38" s="60"/>
      <c r="O38" s="59">
        <v>0</v>
      </c>
      <c r="P38" s="37">
        <v>0</v>
      </c>
    </row>
    <row r="39" spans="1:16" ht="12.75">
      <c r="A39" s="32"/>
      <c r="B39" s="242" t="s">
        <v>12</v>
      </c>
      <c r="C39" s="243"/>
      <c r="D39" s="243"/>
      <c r="E39" s="243"/>
      <c r="F39" s="243"/>
      <c r="G39" s="243"/>
      <c r="H39" s="243"/>
      <c r="I39" s="243"/>
      <c r="J39" s="243"/>
      <c r="K39" s="243"/>
      <c r="L39" s="243"/>
      <c r="M39" s="243"/>
      <c r="N39" s="51"/>
      <c r="O39" s="61">
        <f>SUM(O37:O38)</f>
        <v>0</v>
      </c>
      <c r="P39" s="41">
        <f>SUM(P37:P38)</f>
        <v>0</v>
      </c>
    </row>
    <row r="40" spans="1:16" ht="6" customHeight="1">
      <c r="A40" s="32"/>
      <c r="B40" s="218" t="s">
        <v>0</v>
      </c>
      <c r="C40" s="218"/>
      <c r="D40" s="218"/>
      <c r="E40" s="218"/>
      <c r="F40" s="218"/>
      <c r="G40" s="218"/>
      <c r="H40" s="218"/>
      <c r="I40" s="218"/>
      <c r="J40" s="218"/>
      <c r="K40" s="218"/>
      <c r="L40" s="218"/>
      <c r="M40" s="218"/>
      <c r="N40" s="218"/>
      <c r="O40" s="218"/>
      <c r="P40" s="218"/>
    </row>
    <row r="41" spans="1:16" ht="12.75">
      <c r="A41" s="32" t="s">
        <v>22</v>
      </c>
      <c r="B41" s="233" t="s">
        <v>5</v>
      </c>
      <c r="C41" s="234"/>
      <c r="D41" s="234"/>
      <c r="E41" s="234"/>
      <c r="F41" s="234"/>
      <c r="G41" s="234"/>
      <c r="H41" s="234"/>
      <c r="I41" s="234"/>
      <c r="J41" s="234"/>
      <c r="K41" s="234"/>
      <c r="L41" s="234"/>
      <c r="M41" s="234"/>
      <c r="N41" s="234"/>
      <c r="O41" s="234"/>
      <c r="P41" s="236"/>
    </row>
    <row r="42" spans="1:16" ht="12.75">
      <c r="A42" s="32"/>
      <c r="B42" s="256" t="s">
        <v>8</v>
      </c>
      <c r="C42" s="257"/>
      <c r="D42" s="257"/>
      <c r="E42" s="257"/>
      <c r="F42" s="257"/>
      <c r="G42" s="63"/>
      <c r="H42" s="63"/>
      <c r="I42" s="63"/>
      <c r="J42" s="64"/>
      <c r="K42" s="64"/>
      <c r="L42" s="64"/>
      <c r="M42" s="65"/>
      <c r="N42" s="66"/>
      <c r="O42" s="59">
        <v>0</v>
      </c>
      <c r="P42" s="37">
        <v>0</v>
      </c>
    </row>
    <row r="43" spans="1:16" ht="12.75">
      <c r="A43" s="32"/>
      <c r="B43" s="256" t="s">
        <v>9</v>
      </c>
      <c r="C43" s="257"/>
      <c r="D43" s="257"/>
      <c r="E43" s="257"/>
      <c r="F43" s="257"/>
      <c r="G43" s="63"/>
      <c r="H43" s="63"/>
      <c r="I43" s="63"/>
      <c r="J43" s="64"/>
      <c r="K43" s="64"/>
      <c r="L43" s="64"/>
      <c r="M43" s="65"/>
      <c r="N43" s="67"/>
      <c r="O43" s="59">
        <v>0</v>
      </c>
      <c r="P43" s="37">
        <v>0</v>
      </c>
    </row>
    <row r="44" spans="1:16" ht="12.75">
      <c r="A44" s="32"/>
      <c r="B44" s="214" t="s">
        <v>7</v>
      </c>
      <c r="C44" s="215"/>
      <c r="D44" s="215"/>
      <c r="E44" s="215"/>
      <c r="F44" s="215"/>
      <c r="G44" s="49"/>
      <c r="H44" s="49"/>
      <c r="I44" s="49"/>
      <c r="J44" s="33"/>
      <c r="K44" s="33"/>
      <c r="L44" s="33"/>
      <c r="M44" s="49"/>
      <c r="N44" s="68"/>
      <c r="O44" s="61">
        <f>SUM(O42:O43)</f>
        <v>0</v>
      </c>
      <c r="P44" s="41">
        <f>SUM(P42:P43)</f>
        <v>0</v>
      </c>
    </row>
    <row r="45" spans="1:16" ht="6" customHeight="1">
      <c r="A45" s="32"/>
      <c r="B45" s="216"/>
      <c r="C45" s="216"/>
      <c r="D45" s="216"/>
      <c r="E45" s="216"/>
      <c r="F45" s="216"/>
      <c r="G45" s="216"/>
      <c r="H45" s="216"/>
      <c r="I45" s="216"/>
      <c r="J45" s="216"/>
      <c r="K45" s="216"/>
      <c r="L45" s="216"/>
      <c r="M45" s="216"/>
      <c r="N45" s="216"/>
      <c r="O45" s="216"/>
      <c r="P45" s="216"/>
    </row>
    <row r="46" spans="1:16" ht="12.75">
      <c r="A46" s="32" t="s">
        <v>23</v>
      </c>
      <c r="B46" s="248" t="s">
        <v>29</v>
      </c>
      <c r="C46" s="248"/>
      <c r="D46" s="248"/>
      <c r="E46" s="248"/>
      <c r="F46" s="248"/>
      <c r="G46" s="248"/>
      <c r="H46" s="248"/>
      <c r="I46" s="248"/>
      <c r="J46" s="248"/>
      <c r="K46" s="248"/>
      <c r="L46" s="248"/>
      <c r="M46" s="248"/>
      <c r="N46" s="248"/>
      <c r="O46" s="248"/>
      <c r="P46" s="248"/>
    </row>
    <row r="47" spans="1:16" ht="12.75">
      <c r="A47" s="32"/>
      <c r="B47" s="295"/>
      <c r="C47" s="296"/>
      <c r="D47" s="296"/>
      <c r="E47" s="296"/>
      <c r="F47" s="296"/>
      <c r="G47" s="296"/>
      <c r="H47" s="296"/>
      <c r="I47" s="296"/>
      <c r="J47" s="296"/>
      <c r="K47" s="296"/>
      <c r="L47" s="296"/>
      <c r="M47" s="296"/>
      <c r="N47" s="60"/>
      <c r="O47" s="59">
        <v>0</v>
      </c>
      <c r="P47" s="37">
        <v>0</v>
      </c>
    </row>
    <row r="48" spans="1:16" ht="12.75">
      <c r="A48" s="32"/>
      <c r="B48" s="214" t="s">
        <v>30</v>
      </c>
      <c r="C48" s="215"/>
      <c r="D48" s="215"/>
      <c r="E48" s="215"/>
      <c r="F48" s="215"/>
      <c r="G48" s="49"/>
      <c r="H48" s="49"/>
      <c r="I48" s="49"/>
      <c r="J48" s="33"/>
      <c r="K48" s="33"/>
      <c r="L48" s="33"/>
      <c r="M48" s="49"/>
      <c r="N48" s="68"/>
      <c r="O48" s="61">
        <f>SUM(O47)</f>
        <v>0</v>
      </c>
      <c r="P48" s="41">
        <f>SUM(P47)</f>
        <v>0</v>
      </c>
    </row>
    <row r="49" spans="1:16" ht="6" customHeight="1">
      <c r="A49" s="32"/>
      <c r="B49" s="216"/>
      <c r="C49" s="216"/>
      <c r="D49" s="216"/>
      <c r="E49" s="216"/>
      <c r="F49" s="216"/>
      <c r="G49" s="216"/>
      <c r="H49" s="216"/>
      <c r="I49" s="216"/>
      <c r="J49" s="216"/>
      <c r="K49" s="216"/>
      <c r="L49" s="216"/>
      <c r="M49" s="216"/>
      <c r="N49" s="216"/>
      <c r="O49" s="216"/>
      <c r="P49" s="216"/>
    </row>
    <row r="50" spans="1:16" ht="12.75">
      <c r="A50" s="32" t="s">
        <v>24</v>
      </c>
      <c r="B50" s="244" t="s">
        <v>3</v>
      </c>
      <c r="C50" s="245"/>
      <c r="D50" s="245"/>
      <c r="E50" s="245"/>
      <c r="F50" s="245"/>
      <c r="G50" s="245"/>
      <c r="H50" s="245"/>
      <c r="I50" s="245"/>
      <c r="J50" s="245"/>
      <c r="K50" s="245"/>
      <c r="L50" s="245"/>
      <c r="M50" s="245"/>
      <c r="N50" s="245"/>
      <c r="O50" s="245"/>
      <c r="P50" s="246"/>
    </row>
    <row r="51" spans="1:16" ht="12.75" customHeight="1">
      <c r="A51" s="32"/>
      <c r="B51" s="210"/>
      <c r="C51" s="211"/>
      <c r="D51" s="211"/>
      <c r="E51" s="211"/>
      <c r="F51" s="211"/>
      <c r="G51" s="211"/>
      <c r="H51" s="211"/>
      <c r="I51" s="211"/>
      <c r="J51" s="211"/>
      <c r="K51" s="211"/>
      <c r="L51" s="211"/>
      <c r="M51" s="211"/>
      <c r="N51" s="110"/>
      <c r="O51" s="59">
        <v>0</v>
      </c>
      <c r="P51" s="37">
        <v>0</v>
      </c>
    </row>
    <row r="52" spans="1:16" ht="12.75">
      <c r="A52" s="32"/>
      <c r="B52" s="214" t="s">
        <v>4</v>
      </c>
      <c r="C52" s="215"/>
      <c r="D52" s="215"/>
      <c r="E52" s="215"/>
      <c r="F52" s="215"/>
      <c r="G52" s="49"/>
      <c r="H52" s="49"/>
      <c r="I52" s="49"/>
      <c r="J52" s="33"/>
      <c r="K52" s="33"/>
      <c r="L52" s="33"/>
      <c r="M52" s="49"/>
      <c r="N52" s="68"/>
      <c r="O52" s="61">
        <f>SUM(O51:O51)</f>
        <v>0</v>
      </c>
      <c r="P52" s="41">
        <f>SUM(P51:P51)</f>
        <v>0</v>
      </c>
    </row>
    <row r="53" spans="1:16" ht="6" customHeight="1">
      <c r="A53" s="32"/>
      <c r="B53" s="218" t="s">
        <v>0</v>
      </c>
      <c r="C53" s="218"/>
      <c r="D53" s="218"/>
      <c r="E53" s="218"/>
      <c r="F53" s="218"/>
      <c r="G53" s="218"/>
      <c r="H53" s="218"/>
      <c r="I53" s="218"/>
      <c r="J53" s="218"/>
      <c r="K53" s="218"/>
      <c r="L53" s="218"/>
      <c r="M53" s="218"/>
      <c r="N53" s="218"/>
      <c r="O53" s="218"/>
      <c r="P53" s="218"/>
    </row>
    <row r="54" spans="1:16" ht="12.75">
      <c r="A54" s="32" t="s">
        <v>68</v>
      </c>
      <c r="B54" s="219" t="s">
        <v>67</v>
      </c>
      <c r="C54" s="220"/>
      <c r="D54" s="221"/>
      <c r="E54" s="221"/>
      <c r="F54" s="221"/>
      <c r="G54" s="221"/>
      <c r="H54" s="221"/>
      <c r="I54" s="221"/>
      <c r="J54" s="221"/>
      <c r="K54" s="221"/>
      <c r="L54" s="221"/>
      <c r="M54" s="221"/>
      <c r="N54" s="69"/>
      <c r="O54" s="189"/>
      <c r="P54" s="190"/>
    </row>
    <row r="55" spans="1:16" ht="12.75" customHeight="1">
      <c r="A55" s="32"/>
      <c r="B55" s="98">
        <v>1</v>
      </c>
      <c r="C55" s="113" t="s">
        <v>104</v>
      </c>
      <c r="D55" s="63"/>
      <c r="E55" s="63"/>
      <c r="F55" s="63"/>
      <c r="G55" s="55"/>
      <c r="H55" s="55"/>
      <c r="I55" s="55"/>
      <c r="J55" s="55"/>
      <c r="K55" s="55"/>
      <c r="L55" s="55"/>
      <c r="M55" s="55"/>
      <c r="N55" s="55"/>
      <c r="O55" s="191">
        <v>0</v>
      </c>
      <c r="P55" s="192">
        <v>0</v>
      </c>
    </row>
    <row r="56" spans="1:16" ht="12.75" customHeight="1">
      <c r="A56" s="32"/>
      <c r="B56" s="98">
        <v>2</v>
      </c>
      <c r="C56" s="63" t="s">
        <v>105</v>
      </c>
      <c r="D56" s="63"/>
      <c r="E56" s="63"/>
      <c r="F56" s="63"/>
      <c r="G56" s="55"/>
      <c r="H56" s="55"/>
      <c r="I56" s="55"/>
      <c r="J56" s="55"/>
      <c r="K56" s="55"/>
      <c r="L56" s="55"/>
      <c r="M56" s="55"/>
      <c r="N56" s="55"/>
      <c r="O56" s="191">
        <v>0</v>
      </c>
      <c r="P56" s="192">
        <v>0</v>
      </c>
    </row>
    <row r="57" spans="1:16" ht="12.75" customHeight="1">
      <c r="A57" s="32"/>
      <c r="B57" s="98">
        <v>3</v>
      </c>
      <c r="C57" s="112" t="s">
        <v>106</v>
      </c>
      <c r="D57" s="63"/>
      <c r="E57" s="63"/>
      <c r="F57" s="63"/>
      <c r="G57" s="55"/>
      <c r="H57" s="55"/>
      <c r="I57" s="55"/>
      <c r="J57" s="55"/>
      <c r="K57" s="55"/>
      <c r="L57" s="55"/>
      <c r="M57" s="55"/>
      <c r="N57" s="55"/>
      <c r="O57" s="191">
        <v>0</v>
      </c>
      <c r="P57" s="192">
        <v>0</v>
      </c>
    </row>
    <row r="58" spans="1:16" ht="12.75" customHeight="1">
      <c r="A58" s="32"/>
      <c r="B58" s="99">
        <v>4</v>
      </c>
      <c r="C58" s="63" t="s">
        <v>107</v>
      </c>
      <c r="D58" s="63"/>
      <c r="E58" s="63"/>
      <c r="F58" s="63"/>
      <c r="G58" s="55"/>
      <c r="H58" s="55"/>
      <c r="I58" s="55"/>
      <c r="J58" s="55"/>
      <c r="K58" s="55"/>
      <c r="L58" s="55"/>
      <c r="M58" s="55"/>
      <c r="N58" s="55"/>
      <c r="O58" s="191">
        <v>0</v>
      </c>
      <c r="P58" s="192">
        <v>0</v>
      </c>
    </row>
    <row r="59" spans="1:16" ht="12.75" customHeight="1">
      <c r="A59" s="32"/>
      <c r="B59" s="99">
        <v>5</v>
      </c>
      <c r="C59" s="65" t="s">
        <v>102</v>
      </c>
      <c r="D59" s="63"/>
      <c r="E59" s="63"/>
      <c r="F59" s="63"/>
      <c r="G59" s="55"/>
      <c r="H59" s="55"/>
      <c r="I59" s="55"/>
      <c r="J59" s="55"/>
      <c r="K59" s="55"/>
      <c r="L59" s="55"/>
      <c r="M59" s="55"/>
      <c r="N59" s="55"/>
      <c r="O59" s="191">
        <v>0</v>
      </c>
      <c r="P59" s="192">
        <v>0</v>
      </c>
    </row>
    <row r="60" spans="1:16" ht="12.75">
      <c r="A60" s="32"/>
      <c r="B60" s="225" t="s">
        <v>76</v>
      </c>
      <c r="C60" s="239"/>
      <c r="D60" s="226"/>
      <c r="E60" s="226"/>
      <c r="F60" s="226"/>
      <c r="G60" s="55"/>
      <c r="H60" s="55"/>
      <c r="I60" s="55"/>
      <c r="J60" s="55"/>
      <c r="K60" s="55"/>
      <c r="L60" s="55"/>
      <c r="M60" s="55"/>
      <c r="N60" s="55"/>
      <c r="O60" s="193">
        <f>SUM(O55:O59)</f>
        <v>0</v>
      </c>
      <c r="P60" s="194">
        <f>SUM(P55:P59)</f>
        <v>0</v>
      </c>
    </row>
    <row r="61" spans="1:16" ht="6" customHeight="1">
      <c r="A61" s="32"/>
      <c r="B61" s="222"/>
      <c r="C61" s="223"/>
      <c r="D61" s="223"/>
      <c r="E61" s="223"/>
      <c r="F61" s="223"/>
      <c r="G61" s="223"/>
      <c r="H61" s="223"/>
      <c r="I61" s="223"/>
      <c r="J61" s="223"/>
      <c r="K61" s="223"/>
      <c r="L61" s="223"/>
      <c r="M61" s="223"/>
      <c r="N61" s="223"/>
      <c r="O61" s="223"/>
      <c r="P61" s="224"/>
    </row>
    <row r="62" spans="1:16" ht="12.75">
      <c r="A62" s="32" t="s">
        <v>69</v>
      </c>
      <c r="B62" s="233" t="s">
        <v>15</v>
      </c>
      <c r="C62" s="234"/>
      <c r="D62" s="234"/>
      <c r="E62" s="234"/>
      <c r="F62" s="234"/>
      <c r="G62" s="234"/>
      <c r="H62" s="234"/>
      <c r="I62" s="234"/>
      <c r="J62" s="234"/>
      <c r="K62" s="234"/>
      <c r="L62" s="234"/>
      <c r="M62" s="234"/>
      <c r="N62" s="234"/>
      <c r="O62" s="234"/>
      <c r="P62" s="236"/>
    </row>
    <row r="63" spans="1:16" ht="12.75">
      <c r="A63" s="32"/>
      <c r="B63" s="98">
        <v>1</v>
      </c>
      <c r="C63" s="288"/>
      <c r="D63" s="288"/>
      <c r="E63" s="288"/>
      <c r="F63" s="288"/>
      <c r="G63" s="288"/>
      <c r="H63" s="288"/>
      <c r="I63" s="288"/>
      <c r="J63" s="288"/>
      <c r="K63" s="288"/>
      <c r="L63" s="288"/>
      <c r="M63" s="288"/>
      <c r="N63" s="60"/>
      <c r="O63" s="59">
        <v>0</v>
      </c>
      <c r="P63" s="37">
        <v>0</v>
      </c>
    </row>
    <row r="64" spans="1:16" ht="12.75">
      <c r="A64" s="32"/>
      <c r="B64" s="98">
        <v>2</v>
      </c>
      <c r="C64" s="288"/>
      <c r="D64" s="288"/>
      <c r="E64" s="288"/>
      <c r="F64" s="288"/>
      <c r="G64" s="288"/>
      <c r="H64" s="288"/>
      <c r="I64" s="288"/>
      <c r="J64" s="288"/>
      <c r="K64" s="288"/>
      <c r="L64" s="288"/>
      <c r="M64" s="288"/>
      <c r="N64" s="76"/>
      <c r="O64" s="59">
        <v>0</v>
      </c>
      <c r="P64" s="37">
        <v>0</v>
      </c>
    </row>
    <row r="65" spans="1:16" ht="12.75">
      <c r="A65" s="32"/>
      <c r="B65" s="214" t="s">
        <v>16</v>
      </c>
      <c r="C65" s="215"/>
      <c r="D65" s="215"/>
      <c r="E65" s="215"/>
      <c r="F65" s="215"/>
      <c r="G65" s="77"/>
      <c r="H65" s="77"/>
      <c r="I65" s="77"/>
      <c r="J65" s="28"/>
      <c r="K65" s="28"/>
      <c r="L65" s="28"/>
      <c r="M65" s="77"/>
      <c r="N65" s="78"/>
      <c r="O65" s="61">
        <f>SUM(O63:O64)</f>
        <v>0</v>
      </c>
      <c r="P65" s="41">
        <f>SUM(P63:P64)</f>
        <v>0</v>
      </c>
    </row>
    <row r="66" spans="1:16" ht="6" customHeight="1">
      <c r="A66" s="32"/>
      <c r="B66" s="218" t="s">
        <v>0</v>
      </c>
      <c r="C66" s="218"/>
      <c r="D66" s="218"/>
      <c r="E66" s="218"/>
      <c r="F66" s="218"/>
      <c r="G66" s="218"/>
      <c r="H66" s="218"/>
      <c r="I66" s="218"/>
      <c r="J66" s="218"/>
      <c r="K66" s="218"/>
      <c r="L66" s="218"/>
      <c r="M66" s="218"/>
      <c r="N66" s="218"/>
      <c r="O66" s="218"/>
      <c r="P66" s="218"/>
    </row>
    <row r="67" spans="1:16" ht="12.75">
      <c r="A67" s="32" t="s">
        <v>70</v>
      </c>
      <c r="B67" s="79" t="s">
        <v>6</v>
      </c>
      <c r="C67" s="80"/>
      <c r="D67" s="80"/>
      <c r="E67" s="80"/>
      <c r="F67" s="80"/>
      <c r="G67" s="81"/>
      <c r="H67" s="80"/>
      <c r="I67" s="80"/>
      <c r="J67" s="82"/>
      <c r="K67" s="82"/>
      <c r="L67" s="82"/>
      <c r="M67" s="80"/>
      <c r="N67" s="80"/>
      <c r="O67" s="195"/>
      <c r="P67" s="196"/>
    </row>
    <row r="68" spans="1:17" ht="12.75">
      <c r="A68" s="32"/>
      <c r="B68" s="98">
        <v>1</v>
      </c>
      <c r="C68" s="288"/>
      <c r="D68" s="288"/>
      <c r="E68" s="288"/>
      <c r="F68" s="288"/>
      <c r="G68" s="288"/>
      <c r="H68" s="288"/>
      <c r="I68" s="288"/>
      <c r="J68" s="288"/>
      <c r="K68" s="288"/>
      <c r="L68" s="288"/>
      <c r="M68" s="288"/>
      <c r="N68" s="60"/>
      <c r="O68" s="59">
        <v>0</v>
      </c>
      <c r="P68" s="37">
        <v>0</v>
      </c>
      <c r="Q68" s="84">
        <v>25000</v>
      </c>
    </row>
    <row r="69" spans="1:16" ht="12.75">
      <c r="A69" s="32"/>
      <c r="B69" s="98">
        <v>2</v>
      </c>
      <c r="C69" s="288"/>
      <c r="D69" s="288"/>
      <c r="E69" s="288"/>
      <c r="F69" s="288"/>
      <c r="G69" s="288"/>
      <c r="H69" s="288"/>
      <c r="I69" s="288"/>
      <c r="J69" s="288"/>
      <c r="K69" s="288"/>
      <c r="L69" s="288"/>
      <c r="M69" s="288"/>
      <c r="N69" s="76"/>
      <c r="O69" s="59">
        <v>0</v>
      </c>
      <c r="P69" s="37">
        <v>0</v>
      </c>
    </row>
    <row r="70" spans="1:16" ht="12.75">
      <c r="A70" s="32"/>
      <c r="B70" s="98">
        <v>3</v>
      </c>
      <c r="C70" s="288"/>
      <c r="D70" s="288"/>
      <c r="E70" s="288"/>
      <c r="F70" s="288"/>
      <c r="G70" s="288"/>
      <c r="H70" s="288"/>
      <c r="I70" s="288"/>
      <c r="J70" s="288"/>
      <c r="K70" s="288"/>
      <c r="L70" s="288"/>
      <c r="M70" s="288"/>
      <c r="N70" s="76"/>
      <c r="O70" s="59">
        <v>0</v>
      </c>
      <c r="P70" s="37">
        <v>0</v>
      </c>
    </row>
    <row r="71" spans="1:16" ht="12.75">
      <c r="A71" s="32"/>
      <c r="B71" s="99">
        <v>4</v>
      </c>
      <c r="C71" s="288"/>
      <c r="D71" s="288"/>
      <c r="E71" s="288"/>
      <c r="F71" s="288"/>
      <c r="G71" s="288"/>
      <c r="H71" s="288"/>
      <c r="I71" s="288"/>
      <c r="J71" s="288"/>
      <c r="K71" s="288"/>
      <c r="L71" s="288"/>
      <c r="M71" s="288"/>
      <c r="N71" s="76"/>
      <c r="O71" s="59">
        <v>0</v>
      </c>
      <c r="P71" s="37">
        <v>0</v>
      </c>
    </row>
    <row r="72" spans="1:16" ht="12.75">
      <c r="A72" s="32"/>
      <c r="B72" s="99">
        <v>5</v>
      </c>
      <c r="C72" s="288"/>
      <c r="D72" s="288"/>
      <c r="E72" s="288"/>
      <c r="F72" s="288"/>
      <c r="G72" s="288"/>
      <c r="H72" s="288"/>
      <c r="I72" s="288"/>
      <c r="J72" s="288"/>
      <c r="K72" s="288"/>
      <c r="L72" s="288"/>
      <c r="M72" s="288"/>
      <c r="N72" s="76"/>
      <c r="O72" s="59">
        <v>0</v>
      </c>
      <c r="P72" s="37">
        <v>0</v>
      </c>
    </row>
    <row r="73" spans="1:16" ht="12.75">
      <c r="A73" s="86"/>
      <c r="B73" s="286" t="s">
        <v>54</v>
      </c>
      <c r="C73" s="287"/>
      <c r="D73" s="287"/>
      <c r="E73" s="287"/>
      <c r="F73" s="287"/>
      <c r="G73" s="49"/>
      <c r="H73" s="49"/>
      <c r="I73" s="49"/>
      <c r="J73" s="33"/>
      <c r="K73" s="33"/>
      <c r="L73" s="33"/>
      <c r="M73" s="49"/>
      <c r="N73" s="68"/>
      <c r="O73" s="61">
        <f>SUM(O68:O72)</f>
        <v>0</v>
      </c>
      <c r="P73" s="41">
        <f>SUM(P68:P72)</f>
        <v>0</v>
      </c>
    </row>
    <row r="74" spans="1:16" ht="6" customHeight="1">
      <c r="A74" s="85"/>
      <c r="B74" s="217" t="s">
        <v>0</v>
      </c>
      <c r="C74" s="217"/>
      <c r="D74" s="217"/>
      <c r="E74" s="217"/>
      <c r="F74" s="217"/>
      <c r="G74" s="218"/>
      <c r="H74" s="218"/>
      <c r="I74" s="218"/>
      <c r="J74" s="218"/>
      <c r="K74" s="218"/>
      <c r="L74" s="218"/>
      <c r="M74" s="218"/>
      <c r="N74" s="218"/>
      <c r="O74" s="218"/>
      <c r="P74" s="218"/>
    </row>
    <row r="75" spans="1:16" ht="12.75">
      <c r="A75" s="32" t="s">
        <v>71</v>
      </c>
      <c r="B75" s="244" t="s">
        <v>97</v>
      </c>
      <c r="C75" s="245"/>
      <c r="D75" s="245"/>
      <c r="E75" s="245"/>
      <c r="F75" s="245"/>
      <c r="G75" s="245"/>
      <c r="H75" s="245"/>
      <c r="I75" s="245"/>
      <c r="J75" s="245"/>
      <c r="K75" s="245"/>
      <c r="L75" s="245"/>
      <c r="M75" s="245"/>
      <c r="N75" s="245"/>
      <c r="O75" s="245"/>
      <c r="P75" s="246"/>
    </row>
    <row r="76" spans="1:16" ht="12.75">
      <c r="A76" s="85"/>
      <c r="B76" s="98">
        <v>1</v>
      </c>
      <c r="C76" s="209"/>
      <c r="D76" s="209"/>
      <c r="E76" s="209"/>
      <c r="F76" s="209"/>
      <c r="G76" s="209"/>
      <c r="H76" s="209"/>
      <c r="I76" s="209"/>
      <c r="J76" s="209"/>
      <c r="K76" s="209"/>
      <c r="L76" s="209"/>
      <c r="M76" s="209"/>
      <c r="N76" s="60"/>
      <c r="O76" s="59">
        <v>0</v>
      </c>
      <c r="P76" s="37">
        <v>0</v>
      </c>
    </row>
    <row r="77" spans="1:16" ht="12.75">
      <c r="A77" s="85"/>
      <c r="B77" s="98">
        <v>2</v>
      </c>
      <c r="C77" s="209"/>
      <c r="D77" s="209"/>
      <c r="E77" s="209"/>
      <c r="F77" s="209"/>
      <c r="G77" s="209"/>
      <c r="H77" s="209"/>
      <c r="I77" s="209"/>
      <c r="J77" s="209"/>
      <c r="K77" s="209"/>
      <c r="L77" s="209"/>
      <c r="M77" s="209"/>
      <c r="N77" s="76"/>
      <c r="O77" s="59">
        <v>0</v>
      </c>
      <c r="P77" s="37">
        <v>0</v>
      </c>
    </row>
    <row r="78" spans="1:16" ht="12.75">
      <c r="A78" s="85"/>
      <c r="B78" s="98">
        <v>3</v>
      </c>
      <c r="C78" s="209"/>
      <c r="D78" s="209"/>
      <c r="E78" s="209"/>
      <c r="F78" s="209"/>
      <c r="G78" s="209"/>
      <c r="H78" s="209"/>
      <c r="I78" s="209"/>
      <c r="J78" s="209"/>
      <c r="K78" s="209"/>
      <c r="L78" s="209"/>
      <c r="M78" s="209"/>
      <c r="N78" s="76"/>
      <c r="O78" s="59">
        <v>0</v>
      </c>
      <c r="P78" s="37">
        <v>0</v>
      </c>
    </row>
    <row r="79" spans="1:16" ht="12.75">
      <c r="A79" s="85"/>
      <c r="B79" s="99">
        <v>4</v>
      </c>
      <c r="C79" s="209"/>
      <c r="D79" s="209"/>
      <c r="E79" s="209"/>
      <c r="F79" s="209"/>
      <c r="G79" s="209"/>
      <c r="H79" s="209"/>
      <c r="I79" s="209"/>
      <c r="J79" s="209"/>
      <c r="K79" s="209"/>
      <c r="L79" s="209"/>
      <c r="M79" s="209"/>
      <c r="N79" s="76"/>
      <c r="O79" s="59">
        <v>0</v>
      </c>
      <c r="P79" s="37">
        <v>0</v>
      </c>
    </row>
    <row r="80" spans="1:18" ht="12.75">
      <c r="A80" s="85"/>
      <c r="B80" s="289" t="s">
        <v>17</v>
      </c>
      <c r="C80" s="290"/>
      <c r="D80" s="290"/>
      <c r="E80" s="290"/>
      <c r="F80" s="290"/>
      <c r="G80" s="49"/>
      <c r="H80" s="49"/>
      <c r="I80" s="49"/>
      <c r="J80" s="33"/>
      <c r="K80" s="33"/>
      <c r="L80" s="33"/>
      <c r="M80" s="49"/>
      <c r="N80" s="68"/>
      <c r="O80" s="61">
        <f>SUM(O76:O79)</f>
        <v>0</v>
      </c>
      <c r="P80" s="41">
        <f>SUM(P76:P79)</f>
        <v>0</v>
      </c>
      <c r="R80" s="26"/>
    </row>
    <row r="81" spans="1:16" ht="6" customHeight="1">
      <c r="A81" s="85"/>
      <c r="B81" s="218"/>
      <c r="C81" s="218"/>
      <c r="D81" s="218"/>
      <c r="E81" s="218"/>
      <c r="F81" s="218"/>
      <c r="G81" s="218"/>
      <c r="H81" s="218"/>
      <c r="I81" s="218"/>
      <c r="J81" s="218"/>
      <c r="K81" s="218"/>
      <c r="L81" s="218"/>
      <c r="M81" s="218"/>
      <c r="N81" s="218"/>
      <c r="O81" s="218"/>
      <c r="P81" s="218"/>
    </row>
    <row r="82" spans="1:16" ht="12.75">
      <c r="A82" s="32" t="s">
        <v>72</v>
      </c>
      <c r="B82" s="233" t="s">
        <v>77</v>
      </c>
      <c r="C82" s="234"/>
      <c r="D82" s="234"/>
      <c r="E82" s="234"/>
      <c r="F82" s="234"/>
      <c r="G82" s="80"/>
      <c r="H82" s="80"/>
      <c r="I82" s="80"/>
      <c r="J82" s="82"/>
      <c r="K82" s="82"/>
      <c r="L82" s="82"/>
      <c r="M82" s="80"/>
      <c r="N82" s="83"/>
      <c r="O82" s="87">
        <f>O34+O39+O44+O48+O52+O60+O65+O73+O80</f>
        <v>0</v>
      </c>
      <c r="P82" s="88">
        <f>P34+P39+P44+P48+P52+P60+P65+P73+P80</f>
        <v>0</v>
      </c>
    </row>
    <row r="83" spans="1:16" ht="6" customHeight="1">
      <c r="A83" s="32"/>
      <c r="B83" s="218"/>
      <c r="C83" s="218"/>
      <c r="D83" s="218"/>
      <c r="E83" s="218"/>
      <c r="F83" s="218"/>
      <c r="G83" s="218"/>
      <c r="H83" s="218"/>
      <c r="I83" s="218"/>
      <c r="J83" s="218"/>
      <c r="K83" s="218"/>
      <c r="L83" s="218"/>
      <c r="M83" s="218"/>
      <c r="N83" s="218"/>
      <c r="O83" s="218"/>
      <c r="P83" s="218"/>
    </row>
    <row r="84" spans="1:18" ht="12.75">
      <c r="A84" s="32" t="s">
        <v>73</v>
      </c>
      <c r="B84" s="233" t="s">
        <v>78</v>
      </c>
      <c r="C84" s="234"/>
      <c r="D84" s="234"/>
      <c r="E84" s="234"/>
      <c r="F84" s="234"/>
      <c r="G84" s="80"/>
      <c r="H84" s="80"/>
      <c r="I84" s="80"/>
      <c r="J84" s="82"/>
      <c r="K84" s="82"/>
      <c r="L84" s="82"/>
      <c r="M84" s="80"/>
      <c r="N84" s="83"/>
      <c r="O84" s="87">
        <f>SUM(O27+O32+O39+O44+O48+O52+O80)+IF(O68&gt;25000,25000)+IF(O68&lt;25000,O68)+IF(O68=25000,25000)+IF(O69&gt;25000,25000)+IF(O69&lt;25000,O69)+IF(O69=25000,25000)+IF(O70&gt;25000,25000)+IF(O70&lt;25000,O70)+IF(O70=25000,25000)+IF(O71&gt;25000,25000)+IF(O71&lt;25000,O71)+IF(O71=25000,25000)+IF(O72&gt;25000,25000)+IF(O72&lt;25000,O72)+IF(O72=25000,25000)</f>
        <v>0</v>
      </c>
      <c r="P84" s="89" t="s">
        <v>42</v>
      </c>
      <c r="R84" s="90"/>
    </row>
    <row r="85" spans="1:16" ht="6" customHeight="1" thickBot="1">
      <c r="A85" s="85"/>
      <c r="B85" s="218" t="s">
        <v>0</v>
      </c>
      <c r="C85" s="218"/>
      <c r="D85" s="218"/>
      <c r="E85" s="218"/>
      <c r="F85" s="276"/>
      <c r="G85" s="218"/>
      <c r="H85" s="218"/>
      <c r="I85" s="218"/>
      <c r="J85" s="218"/>
      <c r="K85" s="218"/>
      <c r="L85" s="218"/>
      <c r="M85" s="218"/>
      <c r="N85" s="218"/>
      <c r="O85" s="218"/>
      <c r="P85" s="218"/>
    </row>
    <row r="86" spans="1:16" ht="13.5" customHeight="1" thickBot="1">
      <c r="A86" s="32" t="s">
        <v>74</v>
      </c>
      <c r="B86" s="283" t="s">
        <v>93</v>
      </c>
      <c r="C86" s="284"/>
      <c r="D86" s="284"/>
      <c r="E86" s="285"/>
      <c r="F86" s="116">
        <f>'Year 1'!F86</f>
        <v>0.545</v>
      </c>
      <c r="G86" s="279" t="s">
        <v>101</v>
      </c>
      <c r="H86" s="280"/>
      <c r="I86" s="281"/>
      <c r="J86" s="281"/>
      <c r="K86" s="281"/>
      <c r="L86" s="281"/>
      <c r="M86" s="281"/>
      <c r="N86" s="282"/>
      <c r="O86" s="87">
        <f>SUM(O84)*F86</f>
        <v>0</v>
      </c>
      <c r="P86" s="89" t="s">
        <v>42</v>
      </c>
    </row>
    <row r="87" spans="1:16" ht="4.5" customHeight="1">
      <c r="A87" s="32"/>
      <c r="B87" s="100"/>
      <c r="C87" s="101"/>
      <c r="D87" s="101"/>
      <c r="E87" s="277"/>
      <c r="F87" s="277"/>
      <c r="G87" s="102"/>
      <c r="H87" s="102"/>
      <c r="I87" s="278"/>
      <c r="J87" s="278"/>
      <c r="K87" s="109"/>
      <c r="L87" s="278"/>
      <c r="M87" s="278"/>
      <c r="N87" s="278"/>
      <c r="O87" s="90"/>
      <c r="P87" s="103"/>
    </row>
    <row r="88" spans="1:16" ht="13.5" customHeight="1">
      <c r="A88" s="32"/>
      <c r="B88" s="100"/>
      <c r="C88" s="101" t="s">
        <v>103</v>
      </c>
      <c r="D88" s="107"/>
      <c r="E88" s="291" t="s">
        <v>100</v>
      </c>
      <c r="F88" s="291"/>
      <c r="G88" s="102"/>
      <c r="H88" s="108"/>
      <c r="I88" s="292" t="s">
        <v>98</v>
      </c>
      <c r="J88" s="292"/>
      <c r="K88" s="108"/>
      <c r="L88" s="292" t="s">
        <v>99</v>
      </c>
      <c r="M88" s="292"/>
      <c r="N88" s="292"/>
      <c r="O88" s="90"/>
      <c r="P88" s="103"/>
    </row>
    <row r="89" spans="1:16" ht="4.5" customHeight="1" thickBot="1">
      <c r="A89" s="85"/>
      <c r="B89" s="104"/>
      <c r="C89" s="105"/>
      <c r="D89" s="105"/>
      <c r="E89" s="105"/>
      <c r="F89" s="105"/>
      <c r="G89" s="105"/>
      <c r="H89" s="105"/>
      <c r="I89" s="105"/>
      <c r="J89" s="105"/>
      <c r="K89" s="105"/>
      <c r="L89" s="105"/>
      <c r="M89" s="105"/>
      <c r="N89" s="105"/>
      <c r="O89" s="197"/>
      <c r="P89" s="198"/>
    </row>
    <row r="90" spans="1:16" ht="13.5" thickTop="1">
      <c r="A90" s="30" t="s">
        <v>75</v>
      </c>
      <c r="B90" s="274" t="s">
        <v>2</v>
      </c>
      <c r="C90" s="275"/>
      <c r="D90" s="275"/>
      <c r="E90" s="275"/>
      <c r="F90" s="275"/>
      <c r="G90" s="91"/>
      <c r="H90" s="91"/>
      <c r="I90" s="91"/>
      <c r="J90" s="92"/>
      <c r="K90" s="92"/>
      <c r="L90" s="92"/>
      <c r="M90" s="91"/>
      <c r="N90" s="93"/>
      <c r="O90" s="87">
        <f>SUM(O82+O86)</f>
        <v>0</v>
      </c>
      <c r="P90" s="94">
        <f>P82</f>
        <v>0</v>
      </c>
    </row>
  </sheetData>
  <sheetProtection sheet="1" objects="1" scenarios="1" selectLockedCells="1"/>
  <mergeCells count="104">
    <mergeCell ref="B90:F90"/>
    <mergeCell ref="E87:F87"/>
    <mergeCell ref="I87:J87"/>
    <mergeCell ref="L87:N87"/>
    <mergeCell ref="E88:F88"/>
    <mergeCell ref="I88:J88"/>
    <mergeCell ref="L88:N88"/>
    <mergeCell ref="B74:P74"/>
    <mergeCell ref="C76:M76"/>
    <mergeCell ref="C77:M77"/>
    <mergeCell ref="C78:M78"/>
    <mergeCell ref="C79:M79"/>
    <mergeCell ref="G86:N86"/>
    <mergeCell ref="B80:F80"/>
    <mergeCell ref="B86:E86"/>
    <mergeCell ref="B84:F84"/>
    <mergeCell ref="B82:F82"/>
    <mergeCell ref="B50:P50"/>
    <mergeCell ref="B51:M51"/>
    <mergeCell ref="C63:M63"/>
    <mergeCell ref="C64:M64"/>
    <mergeCell ref="C68:M68"/>
    <mergeCell ref="C69:M69"/>
    <mergeCell ref="B65:F65"/>
    <mergeCell ref="B61:P61"/>
    <mergeCell ref="B34:M34"/>
    <mergeCell ref="B36:P36"/>
    <mergeCell ref="B38:F38"/>
    <mergeCell ref="B39:M39"/>
    <mergeCell ref="B41:P41"/>
    <mergeCell ref="B44:F44"/>
    <mergeCell ref="B40:P40"/>
    <mergeCell ref="B19:N19"/>
    <mergeCell ref="B25:M25"/>
    <mergeCell ref="B26:P26"/>
    <mergeCell ref="B27:M27"/>
    <mergeCell ref="B29:P29"/>
    <mergeCell ref="F30:M30"/>
    <mergeCell ref="D5:E5"/>
    <mergeCell ref="G5:H5"/>
    <mergeCell ref="M7:M8"/>
    <mergeCell ref="N7:N8"/>
    <mergeCell ref="O7:O8"/>
    <mergeCell ref="P7:P8"/>
    <mergeCell ref="D13:F13"/>
    <mergeCell ref="B60:F60"/>
    <mergeCell ref="B53:P53"/>
    <mergeCell ref="B62:P62"/>
    <mergeCell ref="D15:F15"/>
    <mergeCell ref="B1:C1"/>
    <mergeCell ref="B3:C3"/>
    <mergeCell ref="B5:C5"/>
    <mergeCell ref="D3:P3"/>
    <mergeCell ref="D1:P1"/>
    <mergeCell ref="B85:P85"/>
    <mergeCell ref="B83:P83"/>
    <mergeCell ref="B81:P81"/>
    <mergeCell ref="B54:M54"/>
    <mergeCell ref="B37:F37"/>
    <mergeCell ref="B75:P75"/>
    <mergeCell ref="B66:P66"/>
    <mergeCell ref="B42:F42"/>
    <mergeCell ref="B73:F73"/>
    <mergeCell ref="C70:M70"/>
    <mergeCell ref="D16:F16"/>
    <mergeCell ref="B24:M24"/>
    <mergeCell ref="G7:I7"/>
    <mergeCell ref="B10:C10"/>
    <mergeCell ref="D14:F14"/>
    <mergeCell ref="D11:F11"/>
    <mergeCell ref="D10:F10"/>
    <mergeCell ref="B7:F8"/>
    <mergeCell ref="B9:P9"/>
    <mergeCell ref="J7:L7"/>
    <mergeCell ref="G10:P10"/>
    <mergeCell ref="D12:F12"/>
    <mergeCell ref="D17:F17"/>
    <mergeCell ref="D18:F18"/>
    <mergeCell ref="B28:P28"/>
    <mergeCell ref="B22:M22"/>
    <mergeCell ref="B23:M23"/>
    <mergeCell ref="B20:P20"/>
    <mergeCell ref="B21:P21"/>
    <mergeCell ref="B16:C16"/>
    <mergeCell ref="C71:M71"/>
    <mergeCell ref="C72:M72"/>
    <mergeCell ref="B52:F52"/>
    <mergeCell ref="B45:P45"/>
    <mergeCell ref="B35:P35"/>
    <mergeCell ref="B46:P46"/>
    <mergeCell ref="B47:M47"/>
    <mergeCell ref="B48:F48"/>
    <mergeCell ref="B49:P49"/>
    <mergeCell ref="B43:F43"/>
    <mergeCell ref="F31:M31"/>
    <mergeCell ref="B32:M32"/>
    <mergeCell ref="B33:P33"/>
    <mergeCell ref="B17:C17"/>
    <mergeCell ref="B18:C18"/>
    <mergeCell ref="B11:C11"/>
    <mergeCell ref="B12:C12"/>
    <mergeCell ref="B13:C13"/>
    <mergeCell ref="B14:C14"/>
    <mergeCell ref="B15:C15"/>
  </mergeCells>
  <printOptions horizontalCentered="1" verticalCentered="1"/>
  <pageMargins left="0.25" right="0.25" top="0.5" bottom="0.75" header="0.25" footer="0.25"/>
  <pageSetup fitToHeight="1" fitToWidth="1" horizontalDpi="1200" verticalDpi="1200" orientation="portrait" scale="63" r:id="rId3"/>
  <headerFooter alignWithMargins="0">
    <oddHeader>&amp;C&amp;"Arial,Bold"&amp;18PROPOSAL BUDGET WORKSHEET</oddHeader>
    <oddFooter>&amp;R&amp;8OSP-RA 
BUDGET WORKSHEET
</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V90"/>
  <sheetViews>
    <sheetView zoomScalePageLayoutView="0" workbookViewId="0" topLeftCell="A1">
      <pane ySplit="8" topLeftCell="A9" activePane="bottomLeft" state="frozen"/>
      <selection pane="topLeft" activeCell="B52" sqref="B52:F52"/>
      <selection pane="bottomLeft" activeCell="E30" sqref="E30:E31"/>
    </sheetView>
  </sheetViews>
  <sheetFormatPr defaultColWidth="9.140625" defaultRowHeight="12.75"/>
  <cols>
    <col min="1" max="1" width="4.140625" style="95" bestFit="1" customWidth="1"/>
    <col min="2" max="2" width="4.7109375" style="15" customWidth="1"/>
    <col min="3" max="3" width="20.7109375" style="15" customWidth="1"/>
    <col min="4" max="9" width="8.7109375" style="15" customWidth="1"/>
    <col min="10" max="12" width="8.7109375" style="96" customWidth="1"/>
    <col min="13" max="14" width="10.7109375" style="15" customWidth="1"/>
    <col min="15" max="15" width="11.7109375" style="26" customWidth="1"/>
    <col min="16" max="16" width="10.7109375" style="26" customWidth="1"/>
    <col min="17" max="18" width="9.7109375" style="15" bestFit="1" customWidth="1"/>
    <col min="19" max="16384" width="9.140625" style="15" customWidth="1"/>
  </cols>
  <sheetData>
    <row r="1" spans="1:17" ht="12.75">
      <c r="A1" s="13"/>
      <c r="B1" s="293" t="s">
        <v>27</v>
      </c>
      <c r="C1" s="293"/>
      <c r="D1" s="294">
        <f>IF('Year 1'!D1:P1="","",'Year 1'!D1:P1)</f>
      </c>
      <c r="E1" s="294"/>
      <c r="F1" s="294"/>
      <c r="G1" s="294"/>
      <c r="H1" s="294"/>
      <c r="I1" s="294"/>
      <c r="J1" s="294"/>
      <c r="K1" s="294"/>
      <c r="L1" s="294"/>
      <c r="M1" s="294"/>
      <c r="N1" s="294"/>
      <c r="O1" s="294"/>
      <c r="P1" s="294"/>
      <c r="Q1" s="14"/>
    </row>
    <row r="2" spans="1:16" ht="12.75">
      <c r="A2" s="13"/>
      <c r="B2" s="13"/>
      <c r="C2" s="13"/>
      <c r="D2" s="207"/>
      <c r="E2" s="207"/>
      <c r="F2" s="207"/>
      <c r="G2" s="207"/>
      <c r="H2" s="207"/>
      <c r="I2" s="207"/>
      <c r="J2" s="208"/>
      <c r="K2" s="208"/>
      <c r="L2" s="208"/>
      <c r="M2" s="207"/>
      <c r="N2" s="207"/>
      <c r="O2" s="19"/>
      <c r="P2" s="19"/>
    </row>
    <row r="3" spans="1:16" ht="12.75">
      <c r="A3" s="13"/>
      <c r="B3" s="293" t="s">
        <v>28</v>
      </c>
      <c r="C3" s="293"/>
      <c r="D3" s="294">
        <f>IF('Year 1'!D3:P3="","",'Year 1'!D3:P3)</f>
      </c>
      <c r="E3" s="294"/>
      <c r="F3" s="294"/>
      <c r="G3" s="294"/>
      <c r="H3" s="294"/>
      <c r="I3" s="294"/>
      <c r="J3" s="294"/>
      <c r="K3" s="294"/>
      <c r="L3" s="294"/>
      <c r="M3" s="294"/>
      <c r="N3" s="294"/>
      <c r="O3" s="294"/>
      <c r="P3" s="294"/>
    </row>
    <row r="4" spans="1:16" ht="12.75">
      <c r="A4" s="13"/>
      <c r="B4" s="13"/>
      <c r="C4" s="20"/>
      <c r="D4" s="21"/>
      <c r="E4" s="22"/>
      <c r="F4" s="22"/>
      <c r="G4" s="23"/>
      <c r="H4" s="23"/>
      <c r="I4" s="23"/>
      <c r="J4" s="22"/>
      <c r="K4" s="22"/>
      <c r="L4" s="22"/>
      <c r="M4" s="23"/>
      <c r="N4" s="23"/>
      <c r="O4" s="18"/>
      <c r="P4" s="19"/>
    </row>
    <row r="5" spans="1:16" ht="12.75">
      <c r="A5" s="13"/>
      <c r="B5" s="293" t="s">
        <v>123</v>
      </c>
      <c r="C5" s="293"/>
      <c r="D5" s="297"/>
      <c r="E5" s="297"/>
      <c r="F5" s="115" t="s">
        <v>109</v>
      </c>
      <c r="G5" s="294"/>
      <c r="H5" s="294"/>
      <c r="I5" s="114"/>
      <c r="J5" s="114"/>
      <c r="K5" s="114"/>
      <c r="L5" s="114"/>
      <c r="M5" s="114"/>
      <c r="N5" s="114"/>
      <c r="O5" s="114"/>
      <c r="P5" s="114"/>
    </row>
    <row r="6" spans="1:15" ht="12.75">
      <c r="A6" s="13"/>
      <c r="B6" s="20" t="s">
        <v>0</v>
      </c>
      <c r="C6" s="20"/>
      <c r="D6" s="20"/>
      <c r="E6" s="20"/>
      <c r="F6" s="20"/>
      <c r="G6" s="20"/>
      <c r="H6" s="20"/>
      <c r="I6" s="20"/>
      <c r="J6" s="24"/>
      <c r="K6" s="24"/>
      <c r="L6" s="24"/>
      <c r="M6" s="20"/>
      <c r="N6" s="20"/>
      <c r="O6" s="25" t="s">
        <v>0</v>
      </c>
    </row>
    <row r="7" spans="1:16" ht="12.75" customHeight="1">
      <c r="A7" s="27"/>
      <c r="B7" s="260" t="s">
        <v>57</v>
      </c>
      <c r="C7" s="261"/>
      <c r="D7" s="261"/>
      <c r="E7" s="261"/>
      <c r="F7" s="261"/>
      <c r="G7" s="269" t="s">
        <v>65</v>
      </c>
      <c r="H7" s="270"/>
      <c r="I7" s="271"/>
      <c r="J7" s="269" t="s">
        <v>66</v>
      </c>
      <c r="K7" s="270"/>
      <c r="L7" s="271"/>
      <c r="M7" s="272" t="s">
        <v>94</v>
      </c>
      <c r="N7" s="272" t="s">
        <v>88</v>
      </c>
      <c r="O7" s="237" t="s">
        <v>95</v>
      </c>
      <c r="P7" s="237" t="s">
        <v>96</v>
      </c>
    </row>
    <row r="8" spans="1:16" ht="12.75">
      <c r="A8" s="29"/>
      <c r="B8" s="262"/>
      <c r="C8" s="263"/>
      <c r="D8" s="263"/>
      <c r="E8" s="263"/>
      <c r="F8" s="263"/>
      <c r="G8" s="30" t="s">
        <v>62</v>
      </c>
      <c r="H8" s="31" t="s">
        <v>63</v>
      </c>
      <c r="I8" s="31" t="s">
        <v>64</v>
      </c>
      <c r="J8" s="31" t="s">
        <v>62</v>
      </c>
      <c r="K8" s="31" t="s">
        <v>63</v>
      </c>
      <c r="L8" s="31" t="s">
        <v>64</v>
      </c>
      <c r="M8" s="273"/>
      <c r="N8" s="273"/>
      <c r="O8" s="238"/>
      <c r="P8" s="238"/>
    </row>
    <row r="9" spans="1:16" ht="12.75">
      <c r="A9" s="32" t="s">
        <v>20</v>
      </c>
      <c r="B9" s="264" t="s">
        <v>125</v>
      </c>
      <c r="C9" s="235"/>
      <c r="D9" s="235"/>
      <c r="E9" s="235"/>
      <c r="F9" s="235"/>
      <c r="G9" s="235"/>
      <c r="H9" s="235"/>
      <c r="I9" s="235"/>
      <c r="J9" s="235"/>
      <c r="K9" s="235"/>
      <c r="L9" s="235"/>
      <c r="M9" s="235"/>
      <c r="N9" s="235"/>
      <c r="O9" s="235"/>
      <c r="P9" s="265"/>
    </row>
    <row r="10" spans="1:16" ht="12.75">
      <c r="A10" s="32"/>
      <c r="B10" s="253" t="s">
        <v>25</v>
      </c>
      <c r="C10" s="254"/>
      <c r="D10" s="253" t="s">
        <v>26</v>
      </c>
      <c r="E10" s="255"/>
      <c r="F10" s="255"/>
      <c r="G10" s="266"/>
      <c r="H10" s="267"/>
      <c r="I10" s="267"/>
      <c r="J10" s="267"/>
      <c r="K10" s="267"/>
      <c r="L10" s="267"/>
      <c r="M10" s="267"/>
      <c r="N10" s="267"/>
      <c r="O10" s="267"/>
      <c r="P10" s="268"/>
    </row>
    <row r="11" spans="1:22" ht="12.75">
      <c r="A11" s="32"/>
      <c r="B11" s="212"/>
      <c r="C11" s="213"/>
      <c r="D11" s="212"/>
      <c r="E11" s="247"/>
      <c r="F11" s="247"/>
      <c r="G11" s="34">
        <v>0</v>
      </c>
      <c r="H11" s="34">
        <v>0</v>
      </c>
      <c r="I11" s="34">
        <v>0</v>
      </c>
      <c r="J11" s="141">
        <f>G11*12</f>
        <v>0</v>
      </c>
      <c r="K11" s="141">
        <f>H11*9</f>
        <v>0</v>
      </c>
      <c r="L11" s="141">
        <f>I11*3</f>
        <v>0</v>
      </c>
      <c r="M11" s="35">
        <v>0</v>
      </c>
      <c r="N11" s="35">
        <v>0</v>
      </c>
      <c r="O11" s="36">
        <f>(M11/12*J11)+(M11/9*K11)+(M11/9*L11)+(N11/12*J11)+(N11/9*K11)+(N11/9*L11)</f>
        <v>0</v>
      </c>
      <c r="P11" s="37">
        <v>0</v>
      </c>
      <c r="Q11" s="21"/>
      <c r="T11" s="38"/>
      <c r="U11" s="38"/>
      <c r="V11" s="38"/>
    </row>
    <row r="12" spans="1:20" ht="12.75">
      <c r="A12" s="32"/>
      <c r="B12" s="212"/>
      <c r="C12" s="213"/>
      <c r="D12" s="212"/>
      <c r="E12" s="247"/>
      <c r="F12" s="247"/>
      <c r="G12" s="34">
        <v>0</v>
      </c>
      <c r="H12" s="34">
        <v>0</v>
      </c>
      <c r="I12" s="34">
        <v>0</v>
      </c>
      <c r="J12" s="141">
        <f aca="true" t="shared" si="0" ref="J12:J18">G12*12</f>
        <v>0</v>
      </c>
      <c r="K12" s="141">
        <f aca="true" t="shared" si="1" ref="K12:K18">H12*9</f>
        <v>0</v>
      </c>
      <c r="L12" s="141">
        <f aca="true" t="shared" si="2" ref="L12:L18">I12*3</f>
        <v>0</v>
      </c>
      <c r="M12" s="35">
        <v>0</v>
      </c>
      <c r="N12" s="39">
        <v>0</v>
      </c>
      <c r="O12" s="36">
        <f aca="true" t="shared" si="3" ref="O12:O18">(M12/12*J12)+(M12/9*K12)+(M12/9*L12)+(N12/12*J12)+(N12/9*K12)+(N12/9*L12)</f>
        <v>0</v>
      </c>
      <c r="P12" s="37">
        <v>0</v>
      </c>
      <c r="T12" s="38"/>
    </row>
    <row r="13" spans="1:16" ht="12.75">
      <c r="A13" s="32"/>
      <c r="B13" s="212"/>
      <c r="C13" s="213"/>
      <c r="D13" s="212"/>
      <c r="E13" s="247"/>
      <c r="F13" s="247"/>
      <c r="G13" s="34">
        <v>0</v>
      </c>
      <c r="H13" s="34">
        <v>0</v>
      </c>
      <c r="I13" s="34">
        <v>0</v>
      </c>
      <c r="J13" s="141">
        <f t="shared" si="0"/>
        <v>0</v>
      </c>
      <c r="K13" s="141">
        <f t="shared" si="1"/>
        <v>0</v>
      </c>
      <c r="L13" s="141">
        <f t="shared" si="2"/>
        <v>0</v>
      </c>
      <c r="M13" s="35">
        <v>0</v>
      </c>
      <c r="N13" s="39">
        <v>0</v>
      </c>
      <c r="O13" s="36">
        <f t="shared" si="3"/>
        <v>0</v>
      </c>
      <c r="P13" s="37">
        <v>0</v>
      </c>
    </row>
    <row r="14" spans="1:16" ht="12.75">
      <c r="A14" s="32"/>
      <c r="B14" s="212"/>
      <c r="C14" s="213"/>
      <c r="D14" s="231"/>
      <c r="E14" s="232"/>
      <c r="F14" s="232"/>
      <c r="G14" s="34">
        <v>0</v>
      </c>
      <c r="H14" s="34">
        <v>0</v>
      </c>
      <c r="I14" s="34">
        <v>0</v>
      </c>
      <c r="J14" s="141">
        <f t="shared" si="0"/>
        <v>0</v>
      </c>
      <c r="K14" s="141">
        <f t="shared" si="1"/>
        <v>0</v>
      </c>
      <c r="L14" s="141">
        <f t="shared" si="2"/>
        <v>0</v>
      </c>
      <c r="M14" s="35">
        <v>0</v>
      </c>
      <c r="N14" s="39">
        <v>0</v>
      </c>
      <c r="O14" s="36">
        <f t="shared" si="3"/>
        <v>0</v>
      </c>
      <c r="P14" s="37">
        <v>0</v>
      </c>
    </row>
    <row r="15" spans="1:16" ht="12.75">
      <c r="A15" s="32"/>
      <c r="B15" s="212"/>
      <c r="C15" s="213"/>
      <c r="D15" s="212"/>
      <c r="E15" s="247"/>
      <c r="F15" s="213"/>
      <c r="G15" s="34">
        <v>0</v>
      </c>
      <c r="H15" s="34">
        <v>0</v>
      </c>
      <c r="I15" s="34">
        <v>0</v>
      </c>
      <c r="J15" s="141">
        <f t="shared" si="0"/>
        <v>0</v>
      </c>
      <c r="K15" s="141">
        <f t="shared" si="1"/>
        <v>0</v>
      </c>
      <c r="L15" s="141">
        <f t="shared" si="2"/>
        <v>0</v>
      </c>
      <c r="M15" s="35">
        <v>0</v>
      </c>
      <c r="N15" s="39">
        <v>0</v>
      </c>
      <c r="O15" s="36">
        <f t="shared" si="3"/>
        <v>0</v>
      </c>
      <c r="P15" s="37">
        <v>0</v>
      </c>
    </row>
    <row r="16" spans="1:16" ht="12.75">
      <c r="A16" s="32"/>
      <c r="B16" s="212"/>
      <c r="C16" s="213"/>
      <c r="D16" s="231"/>
      <c r="E16" s="232"/>
      <c r="F16" s="232"/>
      <c r="G16" s="34">
        <v>0</v>
      </c>
      <c r="H16" s="34">
        <v>0</v>
      </c>
      <c r="I16" s="34">
        <v>0</v>
      </c>
      <c r="J16" s="141">
        <f t="shared" si="0"/>
        <v>0</v>
      </c>
      <c r="K16" s="141">
        <f t="shared" si="1"/>
        <v>0</v>
      </c>
      <c r="L16" s="141">
        <f t="shared" si="2"/>
        <v>0</v>
      </c>
      <c r="M16" s="35">
        <v>0</v>
      </c>
      <c r="N16" s="39">
        <v>0</v>
      </c>
      <c r="O16" s="36">
        <f t="shared" si="3"/>
        <v>0</v>
      </c>
      <c r="P16" s="37">
        <v>0</v>
      </c>
    </row>
    <row r="17" spans="1:16" ht="12.75">
      <c r="A17" s="32"/>
      <c r="B17" s="212"/>
      <c r="C17" s="213"/>
      <c r="D17" s="212"/>
      <c r="E17" s="247"/>
      <c r="F17" s="247"/>
      <c r="G17" s="34">
        <v>0</v>
      </c>
      <c r="H17" s="34">
        <v>0</v>
      </c>
      <c r="I17" s="34">
        <v>0</v>
      </c>
      <c r="J17" s="141">
        <f t="shared" si="0"/>
        <v>0</v>
      </c>
      <c r="K17" s="141">
        <f t="shared" si="1"/>
        <v>0</v>
      </c>
      <c r="L17" s="141">
        <f t="shared" si="2"/>
        <v>0</v>
      </c>
      <c r="M17" s="35">
        <v>0</v>
      </c>
      <c r="N17" s="39">
        <v>0</v>
      </c>
      <c r="O17" s="36">
        <f t="shared" si="3"/>
        <v>0</v>
      </c>
      <c r="P17" s="37">
        <v>0</v>
      </c>
    </row>
    <row r="18" spans="1:16" ht="12.75">
      <c r="A18" s="32"/>
      <c r="B18" s="212"/>
      <c r="C18" s="213"/>
      <c r="D18" s="212"/>
      <c r="E18" s="247"/>
      <c r="F18" s="247"/>
      <c r="G18" s="34">
        <v>0</v>
      </c>
      <c r="H18" s="34">
        <v>0</v>
      </c>
      <c r="I18" s="34">
        <v>0</v>
      </c>
      <c r="J18" s="141">
        <f t="shared" si="0"/>
        <v>0</v>
      </c>
      <c r="K18" s="141">
        <f t="shared" si="1"/>
        <v>0</v>
      </c>
      <c r="L18" s="141">
        <f t="shared" si="2"/>
        <v>0</v>
      </c>
      <c r="M18" s="35">
        <v>0</v>
      </c>
      <c r="N18" s="39">
        <v>0</v>
      </c>
      <c r="O18" s="36">
        <f t="shared" si="3"/>
        <v>0</v>
      </c>
      <c r="P18" s="37">
        <v>0</v>
      </c>
    </row>
    <row r="19" spans="1:16" ht="12.75" customHeight="1">
      <c r="A19" s="32"/>
      <c r="B19" s="225" t="s">
        <v>39</v>
      </c>
      <c r="C19" s="226"/>
      <c r="D19" s="226"/>
      <c r="E19" s="226"/>
      <c r="F19" s="226"/>
      <c r="G19" s="226"/>
      <c r="H19" s="226"/>
      <c r="I19" s="226"/>
      <c r="J19" s="226"/>
      <c r="K19" s="226"/>
      <c r="L19" s="226"/>
      <c r="M19" s="226"/>
      <c r="N19" s="227"/>
      <c r="O19" s="40">
        <f>SUM(O11:O18)</f>
        <v>0</v>
      </c>
      <c r="P19" s="41">
        <f>SUM(P11:P18)</f>
        <v>0</v>
      </c>
    </row>
    <row r="20" spans="1:16" ht="6" customHeight="1">
      <c r="A20" s="42"/>
      <c r="B20" s="249"/>
      <c r="C20" s="249"/>
      <c r="D20" s="249"/>
      <c r="E20" s="249"/>
      <c r="F20" s="249"/>
      <c r="G20" s="249"/>
      <c r="H20" s="249"/>
      <c r="I20" s="249"/>
      <c r="J20" s="249"/>
      <c r="K20" s="249"/>
      <c r="L20" s="249"/>
      <c r="M20" s="249"/>
      <c r="N20" s="249"/>
      <c r="O20" s="249"/>
      <c r="P20" s="249"/>
    </row>
    <row r="21" spans="1:16" ht="12.75">
      <c r="A21" s="32" t="s">
        <v>19</v>
      </c>
      <c r="B21" s="233" t="s">
        <v>108</v>
      </c>
      <c r="C21" s="234"/>
      <c r="D21" s="234"/>
      <c r="E21" s="234"/>
      <c r="F21" s="234"/>
      <c r="G21" s="234"/>
      <c r="H21" s="234"/>
      <c r="I21" s="234"/>
      <c r="J21" s="234"/>
      <c r="K21" s="234"/>
      <c r="L21" s="234"/>
      <c r="M21" s="234"/>
      <c r="N21" s="234"/>
      <c r="O21" s="234"/>
      <c r="P21" s="236"/>
    </row>
    <row r="22" spans="1:16" ht="12.75">
      <c r="A22" s="32"/>
      <c r="B22" s="240"/>
      <c r="C22" s="241"/>
      <c r="D22" s="241"/>
      <c r="E22" s="241"/>
      <c r="F22" s="241"/>
      <c r="G22" s="241"/>
      <c r="H22" s="241"/>
      <c r="I22" s="241"/>
      <c r="J22" s="241"/>
      <c r="K22" s="241"/>
      <c r="L22" s="241"/>
      <c r="M22" s="241"/>
      <c r="N22" s="43"/>
      <c r="O22" s="37">
        <v>0</v>
      </c>
      <c r="P22" s="44">
        <v>0</v>
      </c>
    </row>
    <row r="23" spans="1:16" ht="12.75">
      <c r="A23" s="32"/>
      <c r="B23" s="240"/>
      <c r="C23" s="241"/>
      <c r="D23" s="241"/>
      <c r="E23" s="241"/>
      <c r="F23" s="241"/>
      <c r="G23" s="241"/>
      <c r="H23" s="241"/>
      <c r="I23" s="241"/>
      <c r="J23" s="241"/>
      <c r="K23" s="241"/>
      <c r="L23" s="241"/>
      <c r="M23" s="241"/>
      <c r="N23" s="43"/>
      <c r="O23" s="37">
        <v>0</v>
      </c>
      <c r="P23" s="44">
        <v>0</v>
      </c>
    </row>
    <row r="24" spans="1:16" ht="12.75">
      <c r="A24" s="32"/>
      <c r="B24" s="240"/>
      <c r="C24" s="241"/>
      <c r="D24" s="241"/>
      <c r="E24" s="241"/>
      <c r="F24" s="241"/>
      <c r="G24" s="241"/>
      <c r="H24" s="241"/>
      <c r="I24" s="241"/>
      <c r="J24" s="241"/>
      <c r="K24" s="241"/>
      <c r="L24" s="241"/>
      <c r="M24" s="241"/>
      <c r="N24" s="43"/>
      <c r="O24" s="37">
        <v>0</v>
      </c>
      <c r="P24" s="37">
        <v>0</v>
      </c>
    </row>
    <row r="25" spans="1:16" ht="12.75">
      <c r="A25" s="32"/>
      <c r="B25" s="242" t="s">
        <v>40</v>
      </c>
      <c r="C25" s="243"/>
      <c r="D25" s="243"/>
      <c r="E25" s="243"/>
      <c r="F25" s="243"/>
      <c r="G25" s="243"/>
      <c r="H25" s="243"/>
      <c r="I25" s="243"/>
      <c r="J25" s="243"/>
      <c r="K25" s="243"/>
      <c r="L25" s="243"/>
      <c r="M25" s="243"/>
      <c r="N25" s="45"/>
      <c r="O25" s="41">
        <f>SUM(O22:O24)</f>
        <v>0</v>
      </c>
      <c r="P25" s="41">
        <f>SUM(P22:P24)</f>
        <v>0</v>
      </c>
    </row>
    <row r="26" spans="1:16" ht="6" customHeight="1">
      <c r="A26" s="42"/>
      <c r="B26" s="258"/>
      <c r="C26" s="258"/>
      <c r="D26" s="258"/>
      <c r="E26" s="258"/>
      <c r="F26" s="258"/>
      <c r="G26" s="259"/>
      <c r="H26" s="259"/>
      <c r="I26" s="259"/>
      <c r="J26" s="259"/>
      <c r="K26" s="259"/>
      <c r="L26" s="259"/>
      <c r="M26" s="259"/>
      <c r="N26" s="259"/>
      <c r="O26" s="258"/>
      <c r="P26" s="258"/>
    </row>
    <row r="27" spans="1:16" ht="12.75">
      <c r="A27" s="32"/>
      <c r="B27" s="242" t="s">
        <v>11</v>
      </c>
      <c r="C27" s="243"/>
      <c r="D27" s="243"/>
      <c r="E27" s="243"/>
      <c r="F27" s="243"/>
      <c r="G27" s="243"/>
      <c r="H27" s="243"/>
      <c r="I27" s="243"/>
      <c r="J27" s="243"/>
      <c r="K27" s="243"/>
      <c r="L27" s="243"/>
      <c r="M27" s="243"/>
      <c r="N27" s="46"/>
      <c r="O27" s="47">
        <f>O25+O19</f>
        <v>0</v>
      </c>
      <c r="P27" s="48">
        <f>P25+P19</f>
        <v>0</v>
      </c>
    </row>
    <row r="28" spans="1:16" ht="6" customHeight="1">
      <c r="A28" s="32"/>
      <c r="B28" s="218" t="s">
        <v>0</v>
      </c>
      <c r="C28" s="218"/>
      <c r="D28" s="218"/>
      <c r="E28" s="218"/>
      <c r="F28" s="218"/>
      <c r="G28" s="218"/>
      <c r="H28" s="218"/>
      <c r="I28" s="218"/>
      <c r="J28" s="218"/>
      <c r="K28" s="218"/>
      <c r="L28" s="218"/>
      <c r="M28" s="218"/>
      <c r="N28" s="218"/>
      <c r="O28" s="218"/>
      <c r="P28" s="218"/>
    </row>
    <row r="29" spans="1:16" ht="13.5" thickBot="1">
      <c r="A29" s="32" t="s">
        <v>18</v>
      </c>
      <c r="B29" s="233" t="s">
        <v>14</v>
      </c>
      <c r="C29" s="234"/>
      <c r="D29" s="234"/>
      <c r="E29" s="234"/>
      <c r="F29" s="235"/>
      <c r="G29" s="235"/>
      <c r="H29" s="235"/>
      <c r="I29" s="234"/>
      <c r="J29" s="234"/>
      <c r="K29" s="234"/>
      <c r="L29" s="234"/>
      <c r="M29" s="234"/>
      <c r="N29" s="234"/>
      <c r="O29" s="234"/>
      <c r="P29" s="236"/>
    </row>
    <row r="30" spans="1:16" ht="13.5" thickBot="1">
      <c r="A30" s="32"/>
      <c r="B30" s="97" t="s">
        <v>90</v>
      </c>
      <c r="C30" s="49"/>
      <c r="D30" s="33" t="s">
        <v>89</v>
      </c>
      <c r="E30" s="117">
        <v>0.312</v>
      </c>
      <c r="F30" s="228" t="s">
        <v>92</v>
      </c>
      <c r="G30" s="229"/>
      <c r="H30" s="229"/>
      <c r="I30" s="229"/>
      <c r="J30" s="229"/>
      <c r="K30" s="229"/>
      <c r="L30" s="229"/>
      <c r="M30" s="229"/>
      <c r="N30" s="46"/>
      <c r="O30" s="50">
        <f>ROUND(O19*E30,0)</f>
        <v>0</v>
      </c>
      <c r="P30" s="37">
        <f>ROUND(P19*E30,0)</f>
        <v>0</v>
      </c>
    </row>
    <row r="31" spans="1:16" ht="13.5" thickBot="1">
      <c r="A31" s="32"/>
      <c r="B31" s="97" t="s">
        <v>91</v>
      </c>
      <c r="C31" s="49"/>
      <c r="D31" s="33" t="s">
        <v>89</v>
      </c>
      <c r="E31" s="118">
        <v>0.082</v>
      </c>
      <c r="F31" s="228" t="s">
        <v>92</v>
      </c>
      <c r="G31" s="229"/>
      <c r="H31" s="229"/>
      <c r="I31" s="229"/>
      <c r="J31" s="229"/>
      <c r="K31" s="229"/>
      <c r="L31" s="229"/>
      <c r="M31" s="229"/>
      <c r="N31" s="51"/>
      <c r="O31" s="36">
        <f>ROUND(O25*E31,0)</f>
        <v>0</v>
      </c>
      <c r="P31" s="187">
        <f>ROUND(P25*E31,0)</f>
        <v>0</v>
      </c>
    </row>
    <row r="32" spans="1:16" ht="12.75">
      <c r="A32" s="32"/>
      <c r="B32" s="242" t="s">
        <v>1</v>
      </c>
      <c r="C32" s="243"/>
      <c r="D32" s="243"/>
      <c r="E32" s="243"/>
      <c r="F32" s="252"/>
      <c r="G32" s="252"/>
      <c r="H32" s="252"/>
      <c r="I32" s="243"/>
      <c r="J32" s="243"/>
      <c r="K32" s="243"/>
      <c r="L32" s="243"/>
      <c r="M32" s="243"/>
      <c r="N32" s="46"/>
      <c r="O32" s="52">
        <f>SUM(O30:O31)</f>
        <v>0</v>
      </c>
      <c r="P32" s="53">
        <f>SUM(P30:P31)</f>
        <v>0</v>
      </c>
    </row>
    <row r="33" spans="1:16" ht="6" customHeight="1">
      <c r="A33" s="32"/>
      <c r="B33" s="230" t="s">
        <v>0</v>
      </c>
      <c r="C33" s="230"/>
      <c r="D33" s="230"/>
      <c r="E33" s="230"/>
      <c r="F33" s="230"/>
      <c r="G33" s="230"/>
      <c r="H33" s="230"/>
      <c r="I33" s="230"/>
      <c r="J33" s="230"/>
      <c r="K33" s="230"/>
      <c r="L33" s="230"/>
      <c r="M33" s="230"/>
      <c r="N33" s="230"/>
      <c r="O33" s="230"/>
      <c r="P33" s="230"/>
    </row>
    <row r="34" spans="1:16" ht="12.75">
      <c r="A34" s="32"/>
      <c r="B34" s="242" t="s">
        <v>10</v>
      </c>
      <c r="C34" s="243"/>
      <c r="D34" s="243"/>
      <c r="E34" s="243"/>
      <c r="F34" s="243"/>
      <c r="G34" s="243"/>
      <c r="H34" s="243"/>
      <c r="I34" s="243"/>
      <c r="J34" s="243"/>
      <c r="K34" s="243"/>
      <c r="L34" s="243"/>
      <c r="M34" s="243"/>
      <c r="N34" s="46"/>
      <c r="O34" s="54">
        <f>SUM(O27+O32)</f>
        <v>0</v>
      </c>
      <c r="P34" s="53">
        <f>SUM(P27+P32)</f>
        <v>0</v>
      </c>
    </row>
    <row r="35" spans="1:16" ht="6" customHeight="1">
      <c r="A35" s="32"/>
      <c r="B35" s="222" t="s">
        <v>0</v>
      </c>
      <c r="C35" s="223"/>
      <c r="D35" s="223"/>
      <c r="E35" s="223"/>
      <c r="F35" s="223"/>
      <c r="G35" s="223"/>
      <c r="H35" s="223"/>
      <c r="I35" s="223"/>
      <c r="J35" s="223"/>
      <c r="K35" s="223"/>
      <c r="L35" s="223"/>
      <c r="M35" s="223"/>
      <c r="N35" s="223"/>
      <c r="O35" s="223"/>
      <c r="P35" s="224"/>
    </row>
    <row r="36" spans="1:16" ht="12.75">
      <c r="A36" s="32" t="s">
        <v>21</v>
      </c>
      <c r="B36" s="233" t="s">
        <v>13</v>
      </c>
      <c r="C36" s="234"/>
      <c r="D36" s="234"/>
      <c r="E36" s="234"/>
      <c r="F36" s="234"/>
      <c r="G36" s="234"/>
      <c r="H36" s="234"/>
      <c r="I36" s="234"/>
      <c r="J36" s="234"/>
      <c r="K36" s="234"/>
      <c r="L36" s="234"/>
      <c r="M36" s="234"/>
      <c r="N36" s="234"/>
      <c r="O36" s="234"/>
      <c r="P36" s="236"/>
    </row>
    <row r="37" spans="1:16" ht="12.75" customHeight="1">
      <c r="A37" s="32"/>
      <c r="B37" s="250" t="s">
        <v>43</v>
      </c>
      <c r="C37" s="251"/>
      <c r="D37" s="251"/>
      <c r="E37" s="251"/>
      <c r="F37" s="251"/>
      <c r="G37" s="56"/>
      <c r="H37" s="56"/>
      <c r="I37" s="56"/>
      <c r="J37" s="57"/>
      <c r="K37" s="57"/>
      <c r="L37" s="57"/>
      <c r="M37" s="56"/>
      <c r="N37" s="58"/>
      <c r="O37" s="59">
        <v>0</v>
      </c>
      <c r="P37" s="37">
        <v>0</v>
      </c>
    </row>
    <row r="38" spans="1:16" ht="12.75" customHeight="1">
      <c r="A38" s="32"/>
      <c r="B38" s="250" t="s">
        <v>44</v>
      </c>
      <c r="C38" s="251"/>
      <c r="D38" s="251"/>
      <c r="E38" s="251"/>
      <c r="F38" s="251"/>
      <c r="G38" s="56"/>
      <c r="H38" s="56"/>
      <c r="I38" s="56"/>
      <c r="J38" s="57"/>
      <c r="K38" s="57"/>
      <c r="L38" s="57"/>
      <c r="M38" s="56"/>
      <c r="N38" s="60"/>
      <c r="O38" s="59">
        <v>0</v>
      </c>
      <c r="P38" s="37">
        <v>0</v>
      </c>
    </row>
    <row r="39" spans="1:16" ht="12.75">
      <c r="A39" s="32"/>
      <c r="B39" s="242" t="s">
        <v>12</v>
      </c>
      <c r="C39" s="243"/>
      <c r="D39" s="243"/>
      <c r="E39" s="243"/>
      <c r="F39" s="243"/>
      <c r="G39" s="243"/>
      <c r="H39" s="243"/>
      <c r="I39" s="243"/>
      <c r="J39" s="243"/>
      <c r="K39" s="243"/>
      <c r="L39" s="243"/>
      <c r="M39" s="243"/>
      <c r="N39" s="51"/>
      <c r="O39" s="61">
        <f>SUM(O37:O38)</f>
        <v>0</v>
      </c>
      <c r="P39" s="41">
        <f>SUM(P37:P38)</f>
        <v>0</v>
      </c>
    </row>
    <row r="40" spans="1:16" ht="6" customHeight="1">
      <c r="A40" s="32"/>
      <c r="B40" s="218" t="s">
        <v>0</v>
      </c>
      <c r="C40" s="218"/>
      <c r="D40" s="218"/>
      <c r="E40" s="218"/>
      <c r="F40" s="218"/>
      <c r="G40" s="218"/>
      <c r="H40" s="218"/>
      <c r="I40" s="218"/>
      <c r="J40" s="218"/>
      <c r="K40" s="218"/>
      <c r="L40" s="218"/>
      <c r="M40" s="218"/>
      <c r="N40" s="218"/>
      <c r="O40" s="218"/>
      <c r="P40" s="218"/>
    </row>
    <row r="41" spans="1:16" ht="12.75">
      <c r="A41" s="32" t="s">
        <v>22</v>
      </c>
      <c r="B41" s="233" t="s">
        <v>5</v>
      </c>
      <c r="C41" s="234"/>
      <c r="D41" s="234"/>
      <c r="E41" s="234"/>
      <c r="F41" s="234"/>
      <c r="G41" s="234"/>
      <c r="H41" s="234"/>
      <c r="I41" s="234"/>
      <c r="J41" s="234"/>
      <c r="K41" s="234"/>
      <c r="L41" s="234"/>
      <c r="M41" s="234"/>
      <c r="N41" s="234"/>
      <c r="O41" s="234"/>
      <c r="P41" s="236"/>
    </row>
    <row r="42" spans="1:16" ht="12.75">
      <c r="A42" s="32"/>
      <c r="B42" s="256" t="s">
        <v>8</v>
      </c>
      <c r="C42" s="257"/>
      <c r="D42" s="257"/>
      <c r="E42" s="257"/>
      <c r="F42" s="257"/>
      <c r="G42" s="63"/>
      <c r="H42" s="63"/>
      <c r="I42" s="63"/>
      <c r="J42" s="64"/>
      <c r="K42" s="64"/>
      <c r="L42" s="64"/>
      <c r="M42" s="65"/>
      <c r="N42" s="66"/>
      <c r="O42" s="59">
        <v>0</v>
      </c>
      <c r="P42" s="37">
        <v>0</v>
      </c>
    </row>
    <row r="43" spans="1:16" ht="12.75">
      <c r="A43" s="32"/>
      <c r="B43" s="256" t="s">
        <v>9</v>
      </c>
      <c r="C43" s="257"/>
      <c r="D43" s="257"/>
      <c r="E43" s="257"/>
      <c r="F43" s="257"/>
      <c r="G43" s="63"/>
      <c r="H43" s="63"/>
      <c r="I43" s="63"/>
      <c r="J43" s="64"/>
      <c r="K43" s="64"/>
      <c r="L43" s="64"/>
      <c r="M43" s="65"/>
      <c r="N43" s="67"/>
      <c r="O43" s="59">
        <v>0</v>
      </c>
      <c r="P43" s="37">
        <v>0</v>
      </c>
    </row>
    <row r="44" spans="1:16" ht="12.75">
      <c r="A44" s="32"/>
      <c r="B44" s="214" t="s">
        <v>7</v>
      </c>
      <c r="C44" s="215"/>
      <c r="D44" s="215"/>
      <c r="E44" s="215"/>
      <c r="F44" s="215"/>
      <c r="G44" s="49"/>
      <c r="H44" s="49"/>
      <c r="I44" s="49"/>
      <c r="J44" s="33"/>
      <c r="K44" s="33"/>
      <c r="L44" s="33"/>
      <c r="M44" s="49"/>
      <c r="N44" s="68"/>
      <c r="O44" s="61">
        <f>SUM(O42:O43)</f>
        <v>0</v>
      </c>
      <c r="P44" s="41">
        <f>SUM(P42:P43)</f>
        <v>0</v>
      </c>
    </row>
    <row r="45" spans="1:16" ht="6" customHeight="1">
      <c r="A45" s="32"/>
      <c r="B45" s="216"/>
      <c r="C45" s="216"/>
      <c r="D45" s="216"/>
      <c r="E45" s="216"/>
      <c r="F45" s="216"/>
      <c r="G45" s="216"/>
      <c r="H45" s="216"/>
      <c r="I45" s="216"/>
      <c r="J45" s="216"/>
      <c r="K45" s="216"/>
      <c r="L45" s="216"/>
      <c r="M45" s="216"/>
      <c r="N45" s="216"/>
      <c r="O45" s="216"/>
      <c r="P45" s="216"/>
    </row>
    <row r="46" spans="1:16" ht="12.75">
      <c r="A46" s="32" t="s">
        <v>23</v>
      </c>
      <c r="B46" s="248" t="s">
        <v>29</v>
      </c>
      <c r="C46" s="248"/>
      <c r="D46" s="248"/>
      <c r="E46" s="248"/>
      <c r="F46" s="248"/>
      <c r="G46" s="248"/>
      <c r="H46" s="248"/>
      <c r="I46" s="248"/>
      <c r="J46" s="248"/>
      <c r="K46" s="248"/>
      <c r="L46" s="248"/>
      <c r="M46" s="248"/>
      <c r="N46" s="248"/>
      <c r="O46" s="248"/>
      <c r="P46" s="248"/>
    </row>
    <row r="47" spans="1:16" ht="12.75">
      <c r="A47" s="32"/>
      <c r="B47" s="295"/>
      <c r="C47" s="296"/>
      <c r="D47" s="296"/>
      <c r="E47" s="296"/>
      <c r="F47" s="296"/>
      <c r="G47" s="296"/>
      <c r="H47" s="296"/>
      <c r="I47" s="296"/>
      <c r="J47" s="296"/>
      <c r="K47" s="296"/>
      <c r="L47" s="296"/>
      <c r="M47" s="296"/>
      <c r="N47" s="60"/>
      <c r="O47" s="59">
        <v>0</v>
      </c>
      <c r="P47" s="37">
        <v>0</v>
      </c>
    </row>
    <row r="48" spans="1:16" ht="12.75">
      <c r="A48" s="32"/>
      <c r="B48" s="214" t="s">
        <v>30</v>
      </c>
      <c r="C48" s="215"/>
      <c r="D48" s="215"/>
      <c r="E48" s="215"/>
      <c r="F48" s="215"/>
      <c r="G48" s="49"/>
      <c r="H48" s="49"/>
      <c r="I48" s="49"/>
      <c r="J48" s="33"/>
      <c r="K48" s="33"/>
      <c r="L48" s="33"/>
      <c r="M48" s="49"/>
      <c r="N48" s="68"/>
      <c r="O48" s="61">
        <f>SUM(O47)</f>
        <v>0</v>
      </c>
      <c r="P48" s="41">
        <f>SUM(P47)</f>
        <v>0</v>
      </c>
    </row>
    <row r="49" spans="1:16" ht="6" customHeight="1">
      <c r="A49" s="32"/>
      <c r="B49" s="216"/>
      <c r="C49" s="216"/>
      <c r="D49" s="216"/>
      <c r="E49" s="216"/>
      <c r="F49" s="216"/>
      <c r="G49" s="216"/>
      <c r="H49" s="216"/>
      <c r="I49" s="216"/>
      <c r="J49" s="216"/>
      <c r="K49" s="216"/>
      <c r="L49" s="216"/>
      <c r="M49" s="216"/>
      <c r="N49" s="216"/>
      <c r="O49" s="216"/>
      <c r="P49" s="216"/>
    </row>
    <row r="50" spans="1:16" ht="12.75">
      <c r="A50" s="32" t="s">
        <v>24</v>
      </c>
      <c r="B50" s="244" t="s">
        <v>3</v>
      </c>
      <c r="C50" s="245"/>
      <c r="D50" s="245"/>
      <c r="E50" s="245"/>
      <c r="F50" s="245"/>
      <c r="G50" s="245"/>
      <c r="H50" s="245"/>
      <c r="I50" s="245"/>
      <c r="J50" s="245"/>
      <c r="K50" s="245"/>
      <c r="L50" s="245"/>
      <c r="M50" s="245"/>
      <c r="N50" s="245"/>
      <c r="O50" s="245"/>
      <c r="P50" s="246"/>
    </row>
    <row r="51" spans="1:16" ht="12.75" customHeight="1">
      <c r="A51" s="32"/>
      <c r="B51" s="210"/>
      <c r="C51" s="211"/>
      <c r="D51" s="211"/>
      <c r="E51" s="211"/>
      <c r="F51" s="211"/>
      <c r="G51" s="211"/>
      <c r="H51" s="211"/>
      <c r="I51" s="211"/>
      <c r="J51" s="211"/>
      <c r="K51" s="211"/>
      <c r="L51" s="211"/>
      <c r="M51" s="211"/>
      <c r="N51" s="110"/>
      <c r="O51" s="59">
        <f>H51*K51</f>
        <v>0</v>
      </c>
      <c r="P51" s="37">
        <v>0</v>
      </c>
    </row>
    <row r="52" spans="1:16" ht="12.75">
      <c r="A52" s="32"/>
      <c r="B52" s="214" t="s">
        <v>4</v>
      </c>
      <c r="C52" s="215"/>
      <c r="D52" s="215"/>
      <c r="E52" s="215"/>
      <c r="F52" s="215"/>
      <c r="G52" s="49"/>
      <c r="H52" s="49"/>
      <c r="I52" s="49"/>
      <c r="J52" s="33"/>
      <c r="K52" s="33"/>
      <c r="L52" s="33"/>
      <c r="M52" s="49"/>
      <c r="N52" s="68"/>
      <c r="O52" s="61">
        <f>SUM(O51:O51)</f>
        <v>0</v>
      </c>
      <c r="P52" s="41">
        <f>SUM(P51:P51)</f>
        <v>0</v>
      </c>
    </row>
    <row r="53" spans="1:16" ht="6" customHeight="1">
      <c r="A53" s="32"/>
      <c r="B53" s="218" t="s">
        <v>0</v>
      </c>
      <c r="C53" s="218"/>
      <c r="D53" s="218"/>
      <c r="E53" s="218"/>
      <c r="F53" s="218"/>
      <c r="G53" s="218"/>
      <c r="H53" s="218"/>
      <c r="I53" s="218"/>
      <c r="J53" s="218"/>
      <c r="K53" s="218"/>
      <c r="L53" s="218"/>
      <c r="M53" s="218"/>
      <c r="N53" s="218"/>
      <c r="O53" s="218"/>
      <c r="P53" s="218"/>
    </row>
    <row r="54" spans="1:16" ht="12.75">
      <c r="A54" s="32" t="s">
        <v>68</v>
      </c>
      <c r="B54" s="219" t="s">
        <v>67</v>
      </c>
      <c r="C54" s="220"/>
      <c r="D54" s="221"/>
      <c r="E54" s="221"/>
      <c r="F54" s="221"/>
      <c r="G54" s="221"/>
      <c r="H54" s="221"/>
      <c r="I54" s="221"/>
      <c r="J54" s="221"/>
      <c r="K54" s="221"/>
      <c r="L54" s="221"/>
      <c r="M54" s="221"/>
      <c r="N54" s="69"/>
      <c r="O54" s="70"/>
      <c r="P54" s="71"/>
    </row>
    <row r="55" spans="1:16" ht="12.75" customHeight="1">
      <c r="A55" s="32"/>
      <c r="B55" s="98">
        <v>1</v>
      </c>
      <c r="C55" s="113" t="s">
        <v>104</v>
      </c>
      <c r="D55" s="63"/>
      <c r="E55" s="63"/>
      <c r="F55" s="63"/>
      <c r="G55" s="55"/>
      <c r="H55" s="55"/>
      <c r="I55" s="55"/>
      <c r="J55" s="55"/>
      <c r="K55" s="55"/>
      <c r="L55" s="55"/>
      <c r="M55" s="55"/>
      <c r="N55" s="55"/>
      <c r="O55" s="72">
        <v>0</v>
      </c>
      <c r="P55" s="73">
        <v>0</v>
      </c>
    </row>
    <row r="56" spans="1:16" ht="12.75" customHeight="1">
      <c r="A56" s="32"/>
      <c r="B56" s="98">
        <v>2</v>
      </c>
      <c r="C56" s="63" t="s">
        <v>105</v>
      </c>
      <c r="D56" s="63"/>
      <c r="E56" s="63"/>
      <c r="F56" s="63"/>
      <c r="G56" s="55"/>
      <c r="H56" s="55"/>
      <c r="I56" s="55"/>
      <c r="J56" s="55"/>
      <c r="K56" s="55"/>
      <c r="L56" s="55"/>
      <c r="M56" s="55"/>
      <c r="N56" s="55"/>
      <c r="O56" s="72">
        <v>0</v>
      </c>
      <c r="P56" s="73">
        <v>0</v>
      </c>
    </row>
    <row r="57" spans="1:16" ht="12.75" customHeight="1">
      <c r="A57" s="32"/>
      <c r="B57" s="98">
        <v>3</v>
      </c>
      <c r="C57" s="112" t="s">
        <v>106</v>
      </c>
      <c r="D57" s="63"/>
      <c r="E57" s="63"/>
      <c r="F57" s="63"/>
      <c r="G57" s="55"/>
      <c r="H57" s="55"/>
      <c r="I57" s="55"/>
      <c r="J57" s="55"/>
      <c r="K57" s="55"/>
      <c r="L57" s="55"/>
      <c r="M57" s="55"/>
      <c r="N57" s="55"/>
      <c r="O57" s="72">
        <v>0</v>
      </c>
      <c r="P57" s="73">
        <v>0</v>
      </c>
    </row>
    <row r="58" spans="1:16" ht="12.75" customHeight="1">
      <c r="A58" s="32"/>
      <c r="B58" s="99">
        <v>4</v>
      </c>
      <c r="C58" s="63" t="s">
        <v>107</v>
      </c>
      <c r="D58" s="63"/>
      <c r="E58" s="63"/>
      <c r="F58" s="63"/>
      <c r="G58" s="55"/>
      <c r="H58" s="55"/>
      <c r="I58" s="55"/>
      <c r="J58" s="55"/>
      <c r="K58" s="55"/>
      <c r="L58" s="55"/>
      <c r="M58" s="55"/>
      <c r="N58" s="55"/>
      <c r="O58" s="72">
        <v>0</v>
      </c>
      <c r="P58" s="73">
        <v>0</v>
      </c>
    </row>
    <row r="59" spans="1:16" ht="12.75" customHeight="1">
      <c r="A59" s="32"/>
      <c r="B59" s="99">
        <v>5</v>
      </c>
      <c r="C59" s="65" t="s">
        <v>102</v>
      </c>
      <c r="D59" s="63"/>
      <c r="E59" s="63"/>
      <c r="F59" s="63"/>
      <c r="G59" s="55"/>
      <c r="H59" s="55"/>
      <c r="I59" s="55"/>
      <c r="J59" s="55"/>
      <c r="K59" s="55"/>
      <c r="L59" s="55"/>
      <c r="M59" s="55"/>
      <c r="N59" s="55"/>
      <c r="O59" s="72">
        <v>0</v>
      </c>
      <c r="P59" s="73">
        <v>0</v>
      </c>
    </row>
    <row r="60" spans="1:16" ht="12.75">
      <c r="A60" s="32"/>
      <c r="B60" s="225" t="s">
        <v>76</v>
      </c>
      <c r="C60" s="239"/>
      <c r="D60" s="226"/>
      <c r="E60" s="226"/>
      <c r="F60" s="226"/>
      <c r="G60" s="55"/>
      <c r="H60" s="55"/>
      <c r="I60" s="55"/>
      <c r="J60" s="55"/>
      <c r="K60" s="55"/>
      <c r="L60" s="55"/>
      <c r="M60" s="55"/>
      <c r="N60" s="55"/>
      <c r="O60" s="74">
        <f>SUM(O55:O59)</f>
        <v>0</v>
      </c>
      <c r="P60" s="75">
        <f>SUM(P55:P59)</f>
        <v>0</v>
      </c>
    </row>
    <row r="61" spans="1:16" ht="6" customHeight="1">
      <c r="A61" s="32"/>
      <c r="B61" s="222"/>
      <c r="C61" s="223"/>
      <c r="D61" s="223"/>
      <c r="E61" s="223"/>
      <c r="F61" s="223"/>
      <c r="G61" s="223"/>
      <c r="H61" s="223"/>
      <c r="I61" s="223"/>
      <c r="J61" s="223"/>
      <c r="K61" s="223"/>
      <c r="L61" s="223"/>
      <c r="M61" s="223"/>
      <c r="N61" s="223"/>
      <c r="O61" s="223"/>
      <c r="P61" s="224"/>
    </row>
    <row r="62" spans="1:16" ht="12.75">
      <c r="A62" s="32" t="s">
        <v>69</v>
      </c>
      <c r="B62" s="233" t="s">
        <v>15</v>
      </c>
      <c r="C62" s="234"/>
      <c r="D62" s="234"/>
      <c r="E62" s="234"/>
      <c r="F62" s="234"/>
      <c r="G62" s="234"/>
      <c r="H62" s="234"/>
      <c r="I62" s="234"/>
      <c r="J62" s="234"/>
      <c r="K62" s="234"/>
      <c r="L62" s="234"/>
      <c r="M62" s="234"/>
      <c r="N62" s="234"/>
      <c r="O62" s="234"/>
      <c r="P62" s="236"/>
    </row>
    <row r="63" spans="1:16" ht="12.75">
      <c r="A63" s="32"/>
      <c r="B63" s="98">
        <v>1</v>
      </c>
      <c r="C63" s="288"/>
      <c r="D63" s="288"/>
      <c r="E63" s="288"/>
      <c r="F63" s="288"/>
      <c r="G63" s="288"/>
      <c r="H63" s="288"/>
      <c r="I63" s="288"/>
      <c r="J63" s="288"/>
      <c r="K63" s="288"/>
      <c r="L63" s="288"/>
      <c r="M63" s="288"/>
      <c r="N63" s="60"/>
      <c r="O63" s="59">
        <v>0</v>
      </c>
      <c r="P63" s="37">
        <v>0</v>
      </c>
    </row>
    <row r="64" spans="1:16" ht="12.75">
      <c r="A64" s="32"/>
      <c r="B64" s="98">
        <v>2</v>
      </c>
      <c r="C64" s="288"/>
      <c r="D64" s="288"/>
      <c r="E64" s="288"/>
      <c r="F64" s="288"/>
      <c r="G64" s="288"/>
      <c r="H64" s="288"/>
      <c r="I64" s="288"/>
      <c r="J64" s="288"/>
      <c r="K64" s="288"/>
      <c r="L64" s="288"/>
      <c r="M64" s="288"/>
      <c r="N64" s="76"/>
      <c r="O64" s="59">
        <v>0</v>
      </c>
      <c r="P64" s="37">
        <v>0</v>
      </c>
    </row>
    <row r="65" spans="1:16" ht="12.75">
      <c r="A65" s="32"/>
      <c r="B65" s="214" t="s">
        <v>16</v>
      </c>
      <c r="C65" s="215"/>
      <c r="D65" s="215"/>
      <c r="E65" s="215"/>
      <c r="F65" s="215"/>
      <c r="G65" s="77"/>
      <c r="H65" s="77"/>
      <c r="I65" s="77"/>
      <c r="J65" s="28"/>
      <c r="K65" s="28"/>
      <c r="L65" s="28"/>
      <c r="M65" s="77"/>
      <c r="N65" s="78"/>
      <c r="O65" s="61">
        <f>SUM(O63:O64)</f>
        <v>0</v>
      </c>
      <c r="P65" s="41">
        <f>SUM(P63:P64)</f>
        <v>0</v>
      </c>
    </row>
    <row r="66" spans="1:16" ht="6" customHeight="1">
      <c r="A66" s="32"/>
      <c r="B66" s="218" t="s">
        <v>0</v>
      </c>
      <c r="C66" s="218"/>
      <c r="D66" s="218"/>
      <c r="E66" s="218"/>
      <c r="F66" s="218"/>
      <c r="G66" s="218"/>
      <c r="H66" s="218"/>
      <c r="I66" s="218"/>
      <c r="J66" s="218"/>
      <c r="K66" s="218"/>
      <c r="L66" s="218"/>
      <c r="M66" s="218"/>
      <c r="N66" s="218"/>
      <c r="O66" s="218"/>
      <c r="P66" s="218"/>
    </row>
    <row r="67" spans="1:16" ht="12.75">
      <c r="A67" s="32" t="s">
        <v>70</v>
      </c>
      <c r="B67" s="79" t="s">
        <v>6</v>
      </c>
      <c r="C67" s="80"/>
      <c r="D67" s="80"/>
      <c r="E67" s="80"/>
      <c r="F67" s="80"/>
      <c r="G67" s="81"/>
      <c r="H67" s="80"/>
      <c r="I67" s="80"/>
      <c r="J67" s="82"/>
      <c r="K67" s="82"/>
      <c r="L67" s="82"/>
      <c r="M67" s="80"/>
      <c r="N67" s="80"/>
      <c r="O67" s="80"/>
      <c r="P67" s="83"/>
    </row>
    <row r="68" spans="1:17" ht="12.75">
      <c r="A68" s="32"/>
      <c r="B68" s="98">
        <v>1</v>
      </c>
      <c r="C68" s="288"/>
      <c r="D68" s="288"/>
      <c r="E68" s="288"/>
      <c r="F68" s="288"/>
      <c r="G68" s="288"/>
      <c r="H68" s="288"/>
      <c r="I68" s="288"/>
      <c r="J68" s="288"/>
      <c r="K68" s="288"/>
      <c r="L68" s="288"/>
      <c r="M68" s="288"/>
      <c r="N68" s="60"/>
      <c r="O68" s="59">
        <v>0</v>
      </c>
      <c r="P68" s="37">
        <v>0</v>
      </c>
      <c r="Q68" s="84">
        <v>25000</v>
      </c>
    </row>
    <row r="69" spans="1:16" ht="12.75">
      <c r="A69" s="32"/>
      <c r="B69" s="98">
        <v>2</v>
      </c>
      <c r="C69" s="288"/>
      <c r="D69" s="288"/>
      <c r="E69" s="288"/>
      <c r="F69" s="288"/>
      <c r="G69" s="288"/>
      <c r="H69" s="288"/>
      <c r="I69" s="288"/>
      <c r="J69" s="288"/>
      <c r="K69" s="288"/>
      <c r="L69" s="288"/>
      <c r="M69" s="288"/>
      <c r="N69" s="76"/>
      <c r="O69" s="59">
        <v>0</v>
      </c>
      <c r="P69" s="37">
        <v>0</v>
      </c>
    </row>
    <row r="70" spans="1:16" ht="12.75">
      <c r="A70" s="32"/>
      <c r="B70" s="98">
        <v>3</v>
      </c>
      <c r="C70" s="288"/>
      <c r="D70" s="288"/>
      <c r="E70" s="288"/>
      <c r="F70" s="288"/>
      <c r="G70" s="288"/>
      <c r="H70" s="288"/>
      <c r="I70" s="288"/>
      <c r="J70" s="288"/>
      <c r="K70" s="288"/>
      <c r="L70" s="288"/>
      <c r="M70" s="288"/>
      <c r="N70" s="76"/>
      <c r="O70" s="59">
        <v>0</v>
      </c>
      <c r="P70" s="37">
        <v>0</v>
      </c>
    </row>
    <row r="71" spans="1:16" ht="12.75">
      <c r="A71" s="32"/>
      <c r="B71" s="99">
        <v>4</v>
      </c>
      <c r="C71" s="288"/>
      <c r="D71" s="288"/>
      <c r="E71" s="288"/>
      <c r="F71" s="288"/>
      <c r="G71" s="288"/>
      <c r="H71" s="288"/>
      <c r="I71" s="288"/>
      <c r="J71" s="288"/>
      <c r="K71" s="288"/>
      <c r="L71" s="288"/>
      <c r="M71" s="288"/>
      <c r="N71" s="76"/>
      <c r="O71" s="59">
        <v>0</v>
      </c>
      <c r="P71" s="37">
        <v>0</v>
      </c>
    </row>
    <row r="72" spans="1:16" ht="12.75">
      <c r="A72" s="32"/>
      <c r="B72" s="99">
        <v>5</v>
      </c>
      <c r="C72" s="288"/>
      <c r="D72" s="288"/>
      <c r="E72" s="288"/>
      <c r="F72" s="288"/>
      <c r="G72" s="288"/>
      <c r="H72" s="288"/>
      <c r="I72" s="288"/>
      <c r="J72" s="288"/>
      <c r="K72" s="288"/>
      <c r="L72" s="288"/>
      <c r="M72" s="288"/>
      <c r="N72" s="76"/>
      <c r="O72" s="59">
        <v>0</v>
      </c>
      <c r="P72" s="37">
        <v>0</v>
      </c>
    </row>
    <row r="73" spans="1:16" ht="12.75">
      <c r="A73" s="86"/>
      <c r="B73" s="286" t="s">
        <v>54</v>
      </c>
      <c r="C73" s="287"/>
      <c r="D73" s="287"/>
      <c r="E73" s="287"/>
      <c r="F73" s="287"/>
      <c r="G73" s="49"/>
      <c r="H73" s="49"/>
      <c r="I73" s="49"/>
      <c r="J73" s="33"/>
      <c r="K73" s="33"/>
      <c r="L73" s="33"/>
      <c r="M73" s="49"/>
      <c r="N73" s="68"/>
      <c r="O73" s="61">
        <f>SUM(O68:O72)</f>
        <v>0</v>
      </c>
      <c r="P73" s="41">
        <f>SUM(P68:P72)</f>
        <v>0</v>
      </c>
    </row>
    <row r="74" spans="1:16" ht="6" customHeight="1">
      <c r="A74" s="85"/>
      <c r="B74" s="217" t="s">
        <v>0</v>
      </c>
      <c r="C74" s="217"/>
      <c r="D74" s="217"/>
      <c r="E74" s="217"/>
      <c r="F74" s="217"/>
      <c r="G74" s="218"/>
      <c r="H74" s="218"/>
      <c r="I74" s="218"/>
      <c r="J74" s="218"/>
      <c r="K74" s="218"/>
      <c r="L74" s="218"/>
      <c r="M74" s="218"/>
      <c r="N74" s="218"/>
      <c r="O74" s="218"/>
      <c r="P74" s="218"/>
    </row>
    <row r="75" spans="1:16" ht="12.75">
      <c r="A75" s="32" t="s">
        <v>71</v>
      </c>
      <c r="B75" s="244" t="s">
        <v>97</v>
      </c>
      <c r="C75" s="245"/>
      <c r="D75" s="245"/>
      <c r="E75" s="245"/>
      <c r="F75" s="245"/>
      <c r="G75" s="245"/>
      <c r="H75" s="245"/>
      <c r="I75" s="245"/>
      <c r="J75" s="245"/>
      <c r="K75" s="245"/>
      <c r="L75" s="245"/>
      <c r="M75" s="245"/>
      <c r="N75" s="245"/>
      <c r="O75" s="245"/>
      <c r="P75" s="246"/>
    </row>
    <row r="76" spans="1:16" ht="12.75">
      <c r="A76" s="85"/>
      <c r="B76" s="98">
        <v>1</v>
      </c>
      <c r="C76" s="209"/>
      <c r="D76" s="209"/>
      <c r="E76" s="209"/>
      <c r="F76" s="209"/>
      <c r="G76" s="209"/>
      <c r="H76" s="209"/>
      <c r="I76" s="209"/>
      <c r="J76" s="209"/>
      <c r="K76" s="209"/>
      <c r="L76" s="209"/>
      <c r="M76" s="209"/>
      <c r="N76" s="60"/>
      <c r="O76" s="59">
        <v>0</v>
      </c>
      <c r="P76" s="37">
        <v>0</v>
      </c>
    </row>
    <row r="77" spans="1:16" ht="12.75">
      <c r="A77" s="85"/>
      <c r="B77" s="98">
        <v>2</v>
      </c>
      <c r="C77" s="209"/>
      <c r="D77" s="209"/>
      <c r="E77" s="209"/>
      <c r="F77" s="209"/>
      <c r="G77" s="209"/>
      <c r="H77" s="209"/>
      <c r="I77" s="209"/>
      <c r="J77" s="209"/>
      <c r="K77" s="209"/>
      <c r="L77" s="209"/>
      <c r="M77" s="209"/>
      <c r="N77" s="76"/>
      <c r="O77" s="59">
        <v>0</v>
      </c>
      <c r="P77" s="37">
        <v>0</v>
      </c>
    </row>
    <row r="78" spans="1:16" ht="12.75">
      <c r="A78" s="85"/>
      <c r="B78" s="98">
        <v>3</v>
      </c>
      <c r="C78" s="209"/>
      <c r="D78" s="209"/>
      <c r="E78" s="209"/>
      <c r="F78" s="209"/>
      <c r="G78" s="209"/>
      <c r="H78" s="209"/>
      <c r="I78" s="209"/>
      <c r="J78" s="209"/>
      <c r="K78" s="209"/>
      <c r="L78" s="209"/>
      <c r="M78" s="209"/>
      <c r="N78" s="76"/>
      <c r="O78" s="59">
        <v>0</v>
      </c>
      <c r="P78" s="37">
        <v>0</v>
      </c>
    </row>
    <row r="79" spans="1:16" ht="12.75">
      <c r="A79" s="85"/>
      <c r="B79" s="99">
        <v>4</v>
      </c>
      <c r="C79" s="209"/>
      <c r="D79" s="209"/>
      <c r="E79" s="209"/>
      <c r="F79" s="209"/>
      <c r="G79" s="209"/>
      <c r="H79" s="209"/>
      <c r="I79" s="209"/>
      <c r="J79" s="209"/>
      <c r="K79" s="209"/>
      <c r="L79" s="209"/>
      <c r="M79" s="209"/>
      <c r="N79" s="76"/>
      <c r="O79" s="59">
        <v>0</v>
      </c>
      <c r="P79" s="37">
        <v>0</v>
      </c>
    </row>
    <row r="80" spans="1:18" ht="12.75">
      <c r="A80" s="85"/>
      <c r="B80" s="289" t="s">
        <v>17</v>
      </c>
      <c r="C80" s="290"/>
      <c r="D80" s="290"/>
      <c r="E80" s="290"/>
      <c r="F80" s="290"/>
      <c r="G80" s="49"/>
      <c r="H80" s="49"/>
      <c r="I80" s="49"/>
      <c r="J80" s="33"/>
      <c r="K80" s="33"/>
      <c r="L80" s="33"/>
      <c r="M80" s="49"/>
      <c r="N80" s="68"/>
      <c r="O80" s="61">
        <f>SUM(O76:O79)</f>
        <v>0</v>
      </c>
      <c r="P80" s="41">
        <f>SUM(P76:P79)</f>
        <v>0</v>
      </c>
      <c r="R80" s="26"/>
    </row>
    <row r="81" spans="1:16" ht="6" customHeight="1">
      <c r="A81" s="85"/>
      <c r="B81" s="218"/>
      <c r="C81" s="218"/>
      <c r="D81" s="218"/>
      <c r="E81" s="218"/>
      <c r="F81" s="218"/>
      <c r="G81" s="218"/>
      <c r="H81" s="218"/>
      <c r="I81" s="218"/>
      <c r="J81" s="218"/>
      <c r="K81" s="218"/>
      <c r="L81" s="218"/>
      <c r="M81" s="218"/>
      <c r="N81" s="218"/>
      <c r="O81" s="218"/>
      <c r="P81" s="218"/>
    </row>
    <row r="82" spans="1:16" ht="12.75">
      <c r="A82" s="32" t="s">
        <v>72</v>
      </c>
      <c r="B82" s="233" t="s">
        <v>77</v>
      </c>
      <c r="C82" s="234"/>
      <c r="D82" s="234"/>
      <c r="E82" s="234"/>
      <c r="F82" s="234"/>
      <c r="G82" s="80"/>
      <c r="H82" s="80"/>
      <c r="I82" s="80"/>
      <c r="J82" s="82"/>
      <c r="K82" s="82"/>
      <c r="L82" s="82"/>
      <c r="M82" s="80"/>
      <c r="N82" s="83"/>
      <c r="O82" s="87">
        <f>O34+O39+O44+O48+O52+O60+O65+O73+O80</f>
        <v>0</v>
      </c>
      <c r="P82" s="88">
        <f>P34+P39+P44+P48+P52+P60+P65+P73+P80</f>
        <v>0</v>
      </c>
    </row>
    <row r="83" spans="1:16" ht="6" customHeight="1">
      <c r="A83" s="32"/>
      <c r="B83" s="218"/>
      <c r="C83" s="218"/>
      <c r="D83" s="218"/>
      <c r="E83" s="218"/>
      <c r="F83" s="218"/>
      <c r="G83" s="218"/>
      <c r="H83" s="218"/>
      <c r="I83" s="218"/>
      <c r="J83" s="218"/>
      <c r="K83" s="218"/>
      <c r="L83" s="218"/>
      <c r="M83" s="218"/>
      <c r="N83" s="218"/>
      <c r="O83" s="218"/>
      <c r="P83" s="218"/>
    </row>
    <row r="84" spans="1:18" ht="12.75">
      <c r="A84" s="32" t="s">
        <v>73</v>
      </c>
      <c r="B84" s="233" t="s">
        <v>78</v>
      </c>
      <c r="C84" s="234"/>
      <c r="D84" s="234"/>
      <c r="E84" s="234"/>
      <c r="F84" s="234"/>
      <c r="G84" s="80"/>
      <c r="H84" s="80"/>
      <c r="I84" s="80"/>
      <c r="J84" s="82"/>
      <c r="K84" s="82"/>
      <c r="L84" s="82"/>
      <c r="M84" s="80"/>
      <c r="N84" s="83"/>
      <c r="O84" s="87">
        <f>SUM(O27+O32+O39+O44+O48+O52+O80)+IF(O68&gt;25000,25000)+IF(O68&lt;25000,O68)+IF(O68=25000,25000)+IF(O69&gt;25000,25000)+IF(O69&lt;25000,O69)+IF(O69=25000,25000)+IF(O70&gt;25000,25000)+IF(O70&lt;25000,O70)+IF(O70=25000,25000)+IF(O71&gt;25000,25000)+IF(O71&lt;25000,O71)+IF(O71=25000,25000)+IF(O72&gt;25000,25000)+IF(O72&lt;25000,O72)+IF(O72=25000,25000)</f>
        <v>0</v>
      </c>
      <c r="P84" s="89" t="s">
        <v>42</v>
      </c>
      <c r="R84" s="90"/>
    </row>
    <row r="85" spans="1:16" ht="6" customHeight="1" thickBot="1">
      <c r="A85" s="85"/>
      <c r="B85" s="218" t="s">
        <v>0</v>
      </c>
      <c r="C85" s="218"/>
      <c r="D85" s="218"/>
      <c r="E85" s="218"/>
      <c r="F85" s="276"/>
      <c r="G85" s="218"/>
      <c r="H85" s="218"/>
      <c r="I85" s="218"/>
      <c r="J85" s="218"/>
      <c r="K85" s="218"/>
      <c r="L85" s="218"/>
      <c r="M85" s="218"/>
      <c r="N85" s="218"/>
      <c r="O85" s="218"/>
      <c r="P85" s="218"/>
    </row>
    <row r="86" spans="1:16" ht="13.5" customHeight="1" thickBot="1">
      <c r="A86" s="32" t="s">
        <v>74</v>
      </c>
      <c r="B86" s="283" t="s">
        <v>93</v>
      </c>
      <c r="C86" s="284"/>
      <c r="D86" s="284"/>
      <c r="E86" s="285"/>
      <c r="F86" s="116">
        <f>'Year 1'!F86</f>
        <v>0.545</v>
      </c>
      <c r="G86" s="279" t="s">
        <v>101</v>
      </c>
      <c r="H86" s="280"/>
      <c r="I86" s="281"/>
      <c r="J86" s="281"/>
      <c r="K86" s="281"/>
      <c r="L86" s="281"/>
      <c r="M86" s="281"/>
      <c r="N86" s="282"/>
      <c r="O86" s="87">
        <f>SUM(O84)*F86</f>
        <v>0</v>
      </c>
      <c r="P86" s="89" t="s">
        <v>42</v>
      </c>
    </row>
    <row r="87" spans="1:16" ht="4.5" customHeight="1">
      <c r="A87" s="32"/>
      <c r="B87" s="100"/>
      <c r="C87" s="101"/>
      <c r="D87" s="101"/>
      <c r="E87" s="277"/>
      <c r="F87" s="277"/>
      <c r="G87" s="102"/>
      <c r="H87" s="102"/>
      <c r="I87" s="278"/>
      <c r="J87" s="278"/>
      <c r="K87" s="109"/>
      <c r="L87" s="278"/>
      <c r="M87" s="278"/>
      <c r="N87" s="278"/>
      <c r="O87" s="90"/>
      <c r="P87" s="103"/>
    </row>
    <row r="88" spans="1:16" ht="13.5" customHeight="1">
      <c r="A88" s="32"/>
      <c r="B88" s="100"/>
      <c r="C88" s="101" t="s">
        <v>103</v>
      </c>
      <c r="D88" s="107"/>
      <c r="E88" s="291" t="s">
        <v>100</v>
      </c>
      <c r="F88" s="291"/>
      <c r="G88" s="102"/>
      <c r="H88" s="108"/>
      <c r="I88" s="292" t="s">
        <v>98</v>
      </c>
      <c r="J88" s="292"/>
      <c r="K88" s="108"/>
      <c r="L88" s="292" t="s">
        <v>99</v>
      </c>
      <c r="M88" s="292"/>
      <c r="N88" s="292"/>
      <c r="O88" s="90"/>
      <c r="P88" s="103"/>
    </row>
    <row r="89" spans="1:16" ht="4.5" customHeight="1" thickBot="1">
      <c r="A89" s="85"/>
      <c r="B89" s="104"/>
      <c r="C89" s="105"/>
      <c r="D89" s="105"/>
      <c r="E89" s="105"/>
      <c r="F89" s="105"/>
      <c r="G89" s="105"/>
      <c r="H89" s="105"/>
      <c r="I89" s="105"/>
      <c r="J89" s="105"/>
      <c r="K89" s="105"/>
      <c r="L89" s="105"/>
      <c r="M89" s="105"/>
      <c r="N89" s="105"/>
      <c r="O89" s="105"/>
      <c r="P89" s="106"/>
    </row>
    <row r="90" spans="1:16" ht="13.5" thickTop="1">
      <c r="A90" s="30" t="s">
        <v>75</v>
      </c>
      <c r="B90" s="274" t="s">
        <v>2</v>
      </c>
      <c r="C90" s="275"/>
      <c r="D90" s="275"/>
      <c r="E90" s="275"/>
      <c r="F90" s="275"/>
      <c r="G90" s="91"/>
      <c r="H90" s="91"/>
      <c r="I90" s="91"/>
      <c r="J90" s="92"/>
      <c r="K90" s="92"/>
      <c r="L90" s="92"/>
      <c r="M90" s="91"/>
      <c r="N90" s="93"/>
      <c r="O90" s="87">
        <f>SUM(O82+O86)</f>
        <v>0</v>
      </c>
      <c r="P90" s="94">
        <f>P82</f>
        <v>0</v>
      </c>
    </row>
  </sheetData>
  <sheetProtection sheet="1" objects="1" scenarios="1" selectLockedCells="1"/>
  <mergeCells count="104">
    <mergeCell ref="I88:J88"/>
    <mergeCell ref="L88:N88"/>
    <mergeCell ref="B84:F84"/>
    <mergeCell ref="C76:M76"/>
    <mergeCell ref="C77:M77"/>
    <mergeCell ref="C78:M78"/>
    <mergeCell ref="B80:F80"/>
    <mergeCell ref="B82:F82"/>
    <mergeCell ref="B86:E86"/>
    <mergeCell ref="B90:F90"/>
    <mergeCell ref="C79:M79"/>
    <mergeCell ref="G86:N86"/>
    <mergeCell ref="E87:F87"/>
    <mergeCell ref="I87:J87"/>
    <mergeCell ref="L87:N87"/>
    <mergeCell ref="E88:F88"/>
    <mergeCell ref="B85:P85"/>
    <mergeCell ref="B83:P83"/>
    <mergeCell ref="B81:P81"/>
    <mergeCell ref="C69:M69"/>
    <mergeCell ref="C70:M70"/>
    <mergeCell ref="B52:F52"/>
    <mergeCell ref="C71:M71"/>
    <mergeCell ref="C72:M72"/>
    <mergeCell ref="B74:P74"/>
    <mergeCell ref="B73:F73"/>
    <mergeCell ref="B54:M54"/>
    <mergeCell ref="B53:P53"/>
    <mergeCell ref="B61:P61"/>
    <mergeCell ref="C63:M63"/>
    <mergeCell ref="C64:M64"/>
    <mergeCell ref="C68:M68"/>
    <mergeCell ref="B49:P49"/>
    <mergeCell ref="B43:F43"/>
    <mergeCell ref="B45:P45"/>
    <mergeCell ref="B62:P62"/>
    <mergeCell ref="B48:F48"/>
    <mergeCell ref="B50:P50"/>
    <mergeCell ref="B65:F65"/>
    <mergeCell ref="B42:F42"/>
    <mergeCell ref="B44:F44"/>
    <mergeCell ref="B46:P46"/>
    <mergeCell ref="B47:M47"/>
    <mergeCell ref="B51:M51"/>
    <mergeCell ref="B33:P33"/>
    <mergeCell ref="B34:M34"/>
    <mergeCell ref="B36:P36"/>
    <mergeCell ref="B38:F38"/>
    <mergeCell ref="B35:P35"/>
    <mergeCell ref="B41:P41"/>
    <mergeCell ref="B7:F8"/>
    <mergeCell ref="B27:M27"/>
    <mergeCell ref="B29:P29"/>
    <mergeCell ref="F30:M30"/>
    <mergeCell ref="F31:M31"/>
    <mergeCell ref="B32:M32"/>
    <mergeCell ref="B25:M25"/>
    <mergeCell ref="B26:P26"/>
    <mergeCell ref="B9:P9"/>
    <mergeCell ref="M7:M8"/>
    <mergeCell ref="N7:N8"/>
    <mergeCell ref="O7:O8"/>
    <mergeCell ref="P7:P8"/>
    <mergeCell ref="G7:I7"/>
    <mergeCell ref="J7:L7"/>
    <mergeCell ref="D15:F15"/>
    <mergeCell ref="D17:F17"/>
    <mergeCell ref="B11:C11"/>
    <mergeCell ref="B14:C14"/>
    <mergeCell ref="B10:C10"/>
    <mergeCell ref="D14:F14"/>
    <mergeCell ref="D11:F11"/>
    <mergeCell ref="D10:F10"/>
    <mergeCell ref="D16:F16"/>
    <mergeCell ref="B1:C1"/>
    <mergeCell ref="B3:C3"/>
    <mergeCell ref="B5:C5"/>
    <mergeCell ref="D3:P3"/>
    <mergeCell ref="D1:P1"/>
    <mergeCell ref="D13:F13"/>
    <mergeCell ref="G10:P10"/>
    <mergeCell ref="D12:F12"/>
    <mergeCell ref="D5:E5"/>
    <mergeCell ref="G5:H5"/>
    <mergeCell ref="B75:P75"/>
    <mergeCell ref="B66:P66"/>
    <mergeCell ref="B15:C15"/>
    <mergeCell ref="B16:C16"/>
    <mergeCell ref="B17:C17"/>
    <mergeCell ref="D18:F18"/>
    <mergeCell ref="B28:P28"/>
    <mergeCell ref="B22:M22"/>
    <mergeCell ref="B23:M23"/>
    <mergeCell ref="B20:P20"/>
    <mergeCell ref="B21:P21"/>
    <mergeCell ref="B12:C12"/>
    <mergeCell ref="B13:C13"/>
    <mergeCell ref="B18:C18"/>
    <mergeCell ref="B60:F60"/>
    <mergeCell ref="B40:P40"/>
    <mergeCell ref="B39:M39"/>
    <mergeCell ref="B37:F37"/>
    <mergeCell ref="B19:N19"/>
    <mergeCell ref="B24:M24"/>
  </mergeCells>
  <printOptions horizontalCentered="1" verticalCentered="1"/>
  <pageMargins left="0.25" right="0.25" top="0.5" bottom="0.75" header="0.25" footer="0.25"/>
  <pageSetup fitToHeight="1" fitToWidth="1" horizontalDpi="1200" verticalDpi="1200" orientation="portrait" scale="63" r:id="rId3"/>
  <headerFooter alignWithMargins="0">
    <oddHeader>&amp;C&amp;"Arial,Bold"&amp;18PROPOSAL BUDGET WORKSHEET</oddHeader>
    <oddFooter>&amp;R&amp;8OSP-RA 
BUDGET WORKSHEET
</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V90"/>
  <sheetViews>
    <sheetView zoomScalePageLayoutView="0" workbookViewId="0" topLeftCell="A1">
      <pane ySplit="8" topLeftCell="A9" activePane="bottomLeft" state="frozen"/>
      <selection pane="topLeft" activeCell="B52" sqref="B52:F52"/>
      <selection pane="bottomLeft" activeCell="B15" sqref="B15:C15"/>
    </sheetView>
  </sheetViews>
  <sheetFormatPr defaultColWidth="9.140625" defaultRowHeight="12.75"/>
  <cols>
    <col min="1" max="1" width="4.140625" style="95" bestFit="1" customWidth="1"/>
    <col min="2" max="2" width="4.7109375" style="15" customWidth="1"/>
    <col min="3" max="3" width="20.7109375" style="15" customWidth="1"/>
    <col min="4" max="9" width="8.7109375" style="15" customWidth="1"/>
    <col min="10" max="12" width="8.7109375" style="96" customWidth="1"/>
    <col min="13" max="14" width="10.7109375" style="15" customWidth="1"/>
    <col min="15" max="15" width="11.7109375" style="26" customWidth="1"/>
    <col min="16" max="16" width="10.7109375" style="26" customWidth="1"/>
    <col min="17" max="18" width="9.7109375" style="15" bestFit="1" customWidth="1"/>
    <col min="19" max="16384" width="9.140625" style="15" customWidth="1"/>
  </cols>
  <sheetData>
    <row r="1" spans="1:17" ht="12.75">
      <c r="A1" s="13"/>
      <c r="B1" s="293" t="s">
        <v>27</v>
      </c>
      <c r="C1" s="293"/>
      <c r="D1" s="294">
        <f>IF('Year 1'!D1:P1="","",'Year 1'!D1:P1)</f>
      </c>
      <c r="E1" s="294"/>
      <c r="F1" s="294"/>
      <c r="G1" s="294"/>
      <c r="H1" s="294"/>
      <c r="I1" s="294"/>
      <c r="J1" s="294"/>
      <c r="K1" s="294"/>
      <c r="L1" s="294"/>
      <c r="M1" s="294"/>
      <c r="N1" s="294"/>
      <c r="O1" s="294"/>
      <c r="P1" s="294"/>
      <c r="Q1" s="14"/>
    </row>
    <row r="2" spans="1:16" ht="12.75">
      <c r="A2" s="13"/>
      <c r="B2" s="13"/>
      <c r="C2" s="13"/>
      <c r="D2" s="207"/>
      <c r="E2" s="207"/>
      <c r="F2" s="207"/>
      <c r="G2" s="207"/>
      <c r="H2" s="207"/>
      <c r="I2" s="207"/>
      <c r="J2" s="208"/>
      <c r="K2" s="208"/>
      <c r="L2" s="208"/>
      <c r="M2" s="207"/>
      <c r="N2" s="207"/>
      <c r="O2" s="19"/>
      <c r="P2" s="19"/>
    </row>
    <row r="3" spans="1:16" ht="12.75">
      <c r="A3" s="13"/>
      <c r="B3" s="293" t="s">
        <v>28</v>
      </c>
      <c r="C3" s="293"/>
      <c r="D3" s="294">
        <f>IF('Year 1'!D3:P3="","",'Year 1'!D3:P3)</f>
      </c>
      <c r="E3" s="294"/>
      <c r="F3" s="294"/>
      <c r="G3" s="294"/>
      <c r="H3" s="294"/>
      <c r="I3" s="294"/>
      <c r="J3" s="294"/>
      <c r="K3" s="294"/>
      <c r="L3" s="294"/>
      <c r="M3" s="294"/>
      <c r="N3" s="294"/>
      <c r="O3" s="294"/>
      <c r="P3" s="294"/>
    </row>
    <row r="4" spans="1:16" ht="12.75">
      <c r="A4" s="13"/>
      <c r="B4" s="13"/>
      <c r="C4" s="20"/>
      <c r="D4" s="21"/>
      <c r="E4" s="22"/>
      <c r="F4" s="22"/>
      <c r="G4" s="23"/>
      <c r="H4" s="23"/>
      <c r="I4" s="23"/>
      <c r="J4" s="22"/>
      <c r="K4" s="22"/>
      <c r="L4" s="22"/>
      <c r="M4" s="23"/>
      <c r="N4" s="23"/>
      <c r="O4" s="18"/>
      <c r="P4" s="19"/>
    </row>
    <row r="5" spans="1:16" ht="12.75">
      <c r="A5" s="13"/>
      <c r="B5" s="293" t="s">
        <v>123</v>
      </c>
      <c r="C5" s="293"/>
      <c r="D5" s="297"/>
      <c r="E5" s="297"/>
      <c r="F5" s="115" t="s">
        <v>109</v>
      </c>
      <c r="G5" s="294"/>
      <c r="H5" s="294"/>
      <c r="I5" s="114"/>
      <c r="J5" s="114"/>
      <c r="K5" s="114"/>
      <c r="L5" s="114"/>
      <c r="M5" s="114"/>
      <c r="N5" s="114"/>
      <c r="O5" s="188"/>
      <c r="P5" s="188"/>
    </row>
    <row r="6" spans="1:15" ht="12.75">
      <c r="A6" s="13"/>
      <c r="B6" s="20" t="s">
        <v>0</v>
      </c>
      <c r="C6" s="20"/>
      <c r="D6" s="20"/>
      <c r="E6" s="20"/>
      <c r="F6" s="20"/>
      <c r="G6" s="20"/>
      <c r="H6" s="20"/>
      <c r="I6" s="20"/>
      <c r="J6" s="24"/>
      <c r="K6" s="24"/>
      <c r="L6" s="24"/>
      <c r="M6" s="20"/>
      <c r="N6" s="20"/>
      <c r="O6" s="25" t="s">
        <v>0</v>
      </c>
    </row>
    <row r="7" spans="1:16" ht="12.75" customHeight="1">
      <c r="A7" s="27"/>
      <c r="B7" s="260" t="s">
        <v>58</v>
      </c>
      <c r="C7" s="261"/>
      <c r="D7" s="261"/>
      <c r="E7" s="261"/>
      <c r="F7" s="261"/>
      <c r="G7" s="269" t="s">
        <v>65</v>
      </c>
      <c r="H7" s="270"/>
      <c r="I7" s="271"/>
      <c r="J7" s="269" t="s">
        <v>66</v>
      </c>
      <c r="K7" s="270"/>
      <c r="L7" s="271"/>
      <c r="M7" s="272" t="s">
        <v>94</v>
      </c>
      <c r="N7" s="272" t="s">
        <v>88</v>
      </c>
      <c r="O7" s="237" t="s">
        <v>95</v>
      </c>
      <c r="P7" s="237" t="s">
        <v>96</v>
      </c>
    </row>
    <row r="8" spans="1:16" ht="12.75">
      <c r="A8" s="29"/>
      <c r="B8" s="262"/>
      <c r="C8" s="263"/>
      <c r="D8" s="263"/>
      <c r="E8" s="263"/>
      <c r="F8" s="263"/>
      <c r="G8" s="30" t="s">
        <v>62</v>
      </c>
      <c r="H8" s="31" t="s">
        <v>63</v>
      </c>
      <c r="I8" s="31" t="s">
        <v>64</v>
      </c>
      <c r="J8" s="31" t="s">
        <v>62</v>
      </c>
      <c r="K8" s="31" t="s">
        <v>63</v>
      </c>
      <c r="L8" s="31" t="s">
        <v>64</v>
      </c>
      <c r="M8" s="273"/>
      <c r="N8" s="273"/>
      <c r="O8" s="238"/>
      <c r="P8" s="238"/>
    </row>
    <row r="9" spans="1:16" ht="12.75">
      <c r="A9" s="32" t="s">
        <v>20</v>
      </c>
      <c r="B9" s="264" t="s">
        <v>126</v>
      </c>
      <c r="C9" s="235"/>
      <c r="D9" s="235"/>
      <c r="E9" s="235"/>
      <c r="F9" s="235"/>
      <c r="G9" s="235"/>
      <c r="H9" s="235"/>
      <c r="I9" s="235"/>
      <c r="J9" s="235"/>
      <c r="K9" s="235"/>
      <c r="L9" s="235"/>
      <c r="M9" s="235"/>
      <c r="N9" s="235"/>
      <c r="O9" s="235"/>
      <c r="P9" s="265"/>
    </row>
    <row r="10" spans="1:16" ht="12.75">
      <c r="A10" s="32"/>
      <c r="B10" s="253" t="s">
        <v>25</v>
      </c>
      <c r="C10" s="254"/>
      <c r="D10" s="253" t="s">
        <v>26</v>
      </c>
      <c r="E10" s="255"/>
      <c r="F10" s="255"/>
      <c r="G10" s="266"/>
      <c r="H10" s="267"/>
      <c r="I10" s="267"/>
      <c r="J10" s="267"/>
      <c r="K10" s="267"/>
      <c r="L10" s="267"/>
      <c r="M10" s="267"/>
      <c r="N10" s="267"/>
      <c r="O10" s="267"/>
      <c r="P10" s="268"/>
    </row>
    <row r="11" spans="1:22" ht="12.75">
      <c r="A11" s="32"/>
      <c r="B11" s="212"/>
      <c r="C11" s="213"/>
      <c r="D11" s="212"/>
      <c r="E11" s="247"/>
      <c r="F11" s="247"/>
      <c r="G11" s="34">
        <v>0</v>
      </c>
      <c r="H11" s="34">
        <v>0</v>
      </c>
      <c r="I11" s="34">
        <v>0</v>
      </c>
      <c r="J11" s="141">
        <f>G11*12</f>
        <v>0</v>
      </c>
      <c r="K11" s="141">
        <f>H11*9</f>
        <v>0</v>
      </c>
      <c r="L11" s="141">
        <f>I11*3</f>
        <v>0</v>
      </c>
      <c r="M11" s="35">
        <v>0</v>
      </c>
      <c r="N11" s="35">
        <v>0</v>
      </c>
      <c r="O11" s="36">
        <f>(M11/12*J11)+(M11/9*K11)+(M11/9*L11)+(N11/12*J11)+(N11/9*K11)+(N11/9*L11)</f>
        <v>0</v>
      </c>
      <c r="P11" s="37">
        <v>0</v>
      </c>
      <c r="Q11" s="21"/>
      <c r="T11" s="38"/>
      <c r="U11" s="38"/>
      <c r="V11" s="38"/>
    </row>
    <row r="12" spans="1:20" ht="12.75">
      <c r="A12" s="32"/>
      <c r="B12" s="212"/>
      <c r="C12" s="213"/>
      <c r="D12" s="212"/>
      <c r="E12" s="247"/>
      <c r="F12" s="247"/>
      <c r="G12" s="34">
        <v>0</v>
      </c>
      <c r="H12" s="34">
        <v>0</v>
      </c>
      <c r="I12" s="34">
        <v>0</v>
      </c>
      <c r="J12" s="141">
        <f aca="true" t="shared" si="0" ref="J12:J18">G12*12</f>
        <v>0</v>
      </c>
      <c r="K12" s="141">
        <f aca="true" t="shared" si="1" ref="K12:K18">H12*9</f>
        <v>0</v>
      </c>
      <c r="L12" s="141">
        <f aca="true" t="shared" si="2" ref="L12:L18">I12*3</f>
        <v>0</v>
      </c>
      <c r="M12" s="35">
        <v>0</v>
      </c>
      <c r="N12" s="39">
        <v>0</v>
      </c>
      <c r="O12" s="36">
        <f aca="true" t="shared" si="3" ref="O12:O18">(M12/12*J12)+(M12/9*K12)+(M12/9*L12)+(N12/12*J12)+(N12/9*K12)+(N12/9*L12)</f>
        <v>0</v>
      </c>
      <c r="P12" s="37">
        <v>0</v>
      </c>
      <c r="T12" s="38"/>
    </row>
    <row r="13" spans="1:16" ht="12.75">
      <c r="A13" s="32"/>
      <c r="B13" s="212"/>
      <c r="C13" s="213"/>
      <c r="D13" s="212"/>
      <c r="E13" s="247"/>
      <c r="F13" s="247"/>
      <c r="G13" s="34">
        <v>0</v>
      </c>
      <c r="H13" s="34">
        <v>0</v>
      </c>
      <c r="I13" s="34">
        <v>0</v>
      </c>
      <c r="J13" s="141">
        <f t="shared" si="0"/>
        <v>0</v>
      </c>
      <c r="K13" s="141">
        <f t="shared" si="1"/>
        <v>0</v>
      </c>
      <c r="L13" s="141">
        <f t="shared" si="2"/>
        <v>0</v>
      </c>
      <c r="M13" s="35">
        <v>0</v>
      </c>
      <c r="N13" s="39">
        <v>0</v>
      </c>
      <c r="O13" s="36">
        <f t="shared" si="3"/>
        <v>0</v>
      </c>
      <c r="P13" s="37">
        <v>0</v>
      </c>
    </row>
    <row r="14" spans="1:16" ht="12.75">
      <c r="A14" s="32"/>
      <c r="B14" s="212"/>
      <c r="C14" s="213"/>
      <c r="D14" s="231"/>
      <c r="E14" s="232"/>
      <c r="F14" s="232"/>
      <c r="G14" s="34">
        <v>0</v>
      </c>
      <c r="H14" s="34">
        <v>0</v>
      </c>
      <c r="I14" s="34">
        <v>0</v>
      </c>
      <c r="J14" s="141">
        <f t="shared" si="0"/>
        <v>0</v>
      </c>
      <c r="K14" s="141">
        <f t="shared" si="1"/>
        <v>0</v>
      </c>
      <c r="L14" s="141">
        <f t="shared" si="2"/>
        <v>0</v>
      </c>
      <c r="M14" s="35">
        <v>0</v>
      </c>
      <c r="N14" s="39">
        <v>0</v>
      </c>
      <c r="O14" s="36">
        <f t="shared" si="3"/>
        <v>0</v>
      </c>
      <c r="P14" s="37">
        <v>0</v>
      </c>
    </row>
    <row r="15" spans="1:16" ht="12.75">
      <c r="A15" s="32"/>
      <c r="B15" s="212"/>
      <c r="C15" s="213"/>
      <c r="D15" s="212"/>
      <c r="E15" s="247"/>
      <c r="F15" s="213"/>
      <c r="G15" s="34">
        <v>0</v>
      </c>
      <c r="H15" s="34">
        <v>0</v>
      </c>
      <c r="I15" s="34">
        <v>0</v>
      </c>
      <c r="J15" s="141">
        <f t="shared" si="0"/>
        <v>0</v>
      </c>
      <c r="K15" s="141">
        <f t="shared" si="1"/>
        <v>0</v>
      </c>
      <c r="L15" s="141">
        <f t="shared" si="2"/>
        <v>0</v>
      </c>
      <c r="M15" s="35">
        <v>0</v>
      </c>
      <c r="N15" s="39">
        <v>0</v>
      </c>
      <c r="O15" s="36">
        <f t="shared" si="3"/>
        <v>0</v>
      </c>
      <c r="P15" s="37">
        <v>0</v>
      </c>
    </row>
    <row r="16" spans="1:16" ht="12.75">
      <c r="A16" s="32"/>
      <c r="B16" s="212"/>
      <c r="C16" s="213"/>
      <c r="D16" s="231"/>
      <c r="E16" s="232"/>
      <c r="F16" s="232"/>
      <c r="G16" s="34">
        <v>0</v>
      </c>
      <c r="H16" s="34">
        <v>0</v>
      </c>
      <c r="I16" s="34">
        <v>0</v>
      </c>
      <c r="J16" s="141">
        <f t="shared" si="0"/>
        <v>0</v>
      </c>
      <c r="K16" s="141">
        <f t="shared" si="1"/>
        <v>0</v>
      </c>
      <c r="L16" s="141">
        <f t="shared" si="2"/>
        <v>0</v>
      </c>
      <c r="M16" s="35">
        <v>0</v>
      </c>
      <c r="N16" s="39">
        <v>0</v>
      </c>
      <c r="O16" s="36">
        <f t="shared" si="3"/>
        <v>0</v>
      </c>
      <c r="P16" s="37">
        <v>0</v>
      </c>
    </row>
    <row r="17" spans="1:16" ht="12.75">
      <c r="A17" s="32"/>
      <c r="B17" s="212"/>
      <c r="C17" s="213"/>
      <c r="D17" s="212"/>
      <c r="E17" s="247"/>
      <c r="F17" s="247"/>
      <c r="G17" s="34">
        <v>0</v>
      </c>
      <c r="H17" s="34">
        <v>0</v>
      </c>
      <c r="I17" s="34">
        <v>0</v>
      </c>
      <c r="J17" s="141">
        <f t="shared" si="0"/>
        <v>0</v>
      </c>
      <c r="K17" s="141">
        <f t="shared" si="1"/>
        <v>0</v>
      </c>
      <c r="L17" s="141">
        <f t="shared" si="2"/>
        <v>0</v>
      </c>
      <c r="M17" s="35">
        <v>0</v>
      </c>
      <c r="N17" s="39">
        <v>0</v>
      </c>
      <c r="O17" s="36">
        <f t="shared" si="3"/>
        <v>0</v>
      </c>
      <c r="P17" s="37">
        <v>0</v>
      </c>
    </row>
    <row r="18" spans="1:16" ht="12.75">
      <c r="A18" s="32"/>
      <c r="B18" s="212"/>
      <c r="C18" s="213"/>
      <c r="D18" s="212"/>
      <c r="E18" s="247"/>
      <c r="F18" s="247"/>
      <c r="G18" s="34">
        <v>0</v>
      </c>
      <c r="H18" s="34">
        <v>0</v>
      </c>
      <c r="I18" s="34">
        <v>0</v>
      </c>
      <c r="J18" s="141">
        <f t="shared" si="0"/>
        <v>0</v>
      </c>
      <c r="K18" s="141">
        <f t="shared" si="1"/>
        <v>0</v>
      </c>
      <c r="L18" s="141">
        <f t="shared" si="2"/>
        <v>0</v>
      </c>
      <c r="M18" s="35">
        <v>0</v>
      </c>
      <c r="N18" s="39">
        <v>0</v>
      </c>
      <c r="O18" s="36">
        <f t="shared" si="3"/>
        <v>0</v>
      </c>
      <c r="P18" s="37">
        <v>0</v>
      </c>
    </row>
    <row r="19" spans="1:16" ht="12.75" customHeight="1">
      <c r="A19" s="32"/>
      <c r="B19" s="225" t="s">
        <v>39</v>
      </c>
      <c r="C19" s="226"/>
      <c r="D19" s="226"/>
      <c r="E19" s="226"/>
      <c r="F19" s="226"/>
      <c r="G19" s="226"/>
      <c r="H19" s="226"/>
      <c r="I19" s="226"/>
      <c r="J19" s="226"/>
      <c r="K19" s="226"/>
      <c r="L19" s="226"/>
      <c r="M19" s="226"/>
      <c r="N19" s="227"/>
      <c r="O19" s="40">
        <f>SUM(O11:O18)</f>
        <v>0</v>
      </c>
      <c r="P19" s="41">
        <f>SUM(P11:P18)</f>
        <v>0</v>
      </c>
    </row>
    <row r="20" spans="1:16" ht="6" customHeight="1">
      <c r="A20" s="42"/>
      <c r="B20" s="249"/>
      <c r="C20" s="249"/>
      <c r="D20" s="249"/>
      <c r="E20" s="249"/>
      <c r="F20" s="249"/>
      <c r="G20" s="249"/>
      <c r="H20" s="249"/>
      <c r="I20" s="249"/>
      <c r="J20" s="249"/>
      <c r="K20" s="249"/>
      <c r="L20" s="249"/>
      <c r="M20" s="249"/>
      <c r="N20" s="249"/>
      <c r="O20" s="249"/>
      <c r="P20" s="249"/>
    </row>
    <row r="21" spans="1:16" ht="12.75">
      <c r="A21" s="32" t="s">
        <v>19</v>
      </c>
      <c r="B21" s="233" t="s">
        <v>108</v>
      </c>
      <c r="C21" s="234"/>
      <c r="D21" s="234"/>
      <c r="E21" s="234"/>
      <c r="F21" s="234"/>
      <c r="G21" s="234"/>
      <c r="H21" s="234"/>
      <c r="I21" s="234"/>
      <c r="J21" s="234"/>
      <c r="K21" s="234"/>
      <c r="L21" s="234"/>
      <c r="M21" s="234"/>
      <c r="N21" s="234"/>
      <c r="O21" s="234"/>
      <c r="P21" s="236"/>
    </row>
    <row r="22" spans="1:16" ht="12.75">
      <c r="A22" s="32"/>
      <c r="B22" s="240"/>
      <c r="C22" s="241"/>
      <c r="D22" s="241"/>
      <c r="E22" s="241"/>
      <c r="F22" s="241"/>
      <c r="G22" s="241"/>
      <c r="H22" s="241"/>
      <c r="I22" s="241"/>
      <c r="J22" s="241"/>
      <c r="K22" s="241"/>
      <c r="L22" s="241"/>
      <c r="M22" s="241"/>
      <c r="N22" s="43"/>
      <c r="O22" s="37">
        <v>0</v>
      </c>
      <c r="P22" s="44">
        <v>0</v>
      </c>
    </row>
    <row r="23" spans="1:16" ht="12.75">
      <c r="A23" s="32"/>
      <c r="B23" s="240"/>
      <c r="C23" s="241"/>
      <c r="D23" s="241"/>
      <c r="E23" s="241"/>
      <c r="F23" s="241"/>
      <c r="G23" s="241"/>
      <c r="H23" s="241"/>
      <c r="I23" s="241"/>
      <c r="J23" s="241"/>
      <c r="K23" s="241"/>
      <c r="L23" s="241"/>
      <c r="M23" s="241"/>
      <c r="N23" s="43"/>
      <c r="O23" s="37">
        <v>0</v>
      </c>
      <c r="P23" s="44">
        <v>0</v>
      </c>
    </row>
    <row r="24" spans="1:16" ht="12.75">
      <c r="A24" s="32"/>
      <c r="B24" s="240"/>
      <c r="C24" s="241"/>
      <c r="D24" s="241"/>
      <c r="E24" s="241"/>
      <c r="F24" s="241"/>
      <c r="G24" s="241"/>
      <c r="H24" s="241"/>
      <c r="I24" s="241"/>
      <c r="J24" s="241"/>
      <c r="K24" s="241"/>
      <c r="L24" s="241"/>
      <c r="M24" s="241"/>
      <c r="N24" s="43"/>
      <c r="O24" s="37">
        <v>0</v>
      </c>
      <c r="P24" s="37">
        <v>0</v>
      </c>
    </row>
    <row r="25" spans="1:16" ht="12.75">
      <c r="A25" s="32"/>
      <c r="B25" s="242" t="s">
        <v>40</v>
      </c>
      <c r="C25" s="243"/>
      <c r="D25" s="243"/>
      <c r="E25" s="243"/>
      <c r="F25" s="243"/>
      <c r="G25" s="243"/>
      <c r="H25" s="243"/>
      <c r="I25" s="243"/>
      <c r="J25" s="243"/>
      <c r="K25" s="243"/>
      <c r="L25" s="243"/>
      <c r="M25" s="243"/>
      <c r="N25" s="45"/>
      <c r="O25" s="41">
        <f>SUM(O22:O24)</f>
        <v>0</v>
      </c>
      <c r="P25" s="41">
        <f>SUM(P22:P24)</f>
        <v>0</v>
      </c>
    </row>
    <row r="26" spans="1:16" ht="6" customHeight="1">
      <c r="A26" s="42"/>
      <c r="B26" s="258"/>
      <c r="C26" s="258"/>
      <c r="D26" s="258"/>
      <c r="E26" s="258"/>
      <c r="F26" s="258"/>
      <c r="G26" s="259"/>
      <c r="H26" s="259"/>
      <c r="I26" s="259"/>
      <c r="J26" s="259"/>
      <c r="K26" s="259"/>
      <c r="L26" s="259"/>
      <c r="M26" s="259"/>
      <c r="N26" s="259"/>
      <c r="O26" s="258"/>
      <c r="P26" s="258"/>
    </row>
    <row r="27" spans="1:16" ht="12.75">
      <c r="A27" s="32"/>
      <c r="B27" s="242" t="s">
        <v>11</v>
      </c>
      <c r="C27" s="243"/>
      <c r="D27" s="243"/>
      <c r="E27" s="243"/>
      <c r="F27" s="243"/>
      <c r="G27" s="243"/>
      <c r="H27" s="243"/>
      <c r="I27" s="243"/>
      <c r="J27" s="243"/>
      <c r="K27" s="243"/>
      <c r="L27" s="243"/>
      <c r="M27" s="243"/>
      <c r="N27" s="46"/>
      <c r="O27" s="47">
        <f>O25+O19</f>
        <v>0</v>
      </c>
      <c r="P27" s="48">
        <f>P25+P19</f>
        <v>0</v>
      </c>
    </row>
    <row r="28" spans="1:16" ht="6" customHeight="1">
      <c r="A28" s="32"/>
      <c r="B28" s="218" t="s">
        <v>0</v>
      </c>
      <c r="C28" s="218"/>
      <c r="D28" s="218"/>
      <c r="E28" s="218"/>
      <c r="F28" s="218"/>
      <c r="G28" s="218"/>
      <c r="H28" s="218"/>
      <c r="I28" s="218"/>
      <c r="J28" s="218"/>
      <c r="K28" s="218"/>
      <c r="L28" s="218"/>
      <c r="M28" s="218"/>
      <c r="N28" s="218"/>
      <c r="O28" s="218"/>
      <c r="P28" s="218"/>
    </row>
    <row r="29" spans="1:16" ht="13.5" thickBot="1">
      <c r="A29" s="32" t="s">
        <v>18</v>
      </c>
      <c r="B29" s="233" t="s">
        <v>14</v>
      </c>
      <c r="C29" s="234"/>
      <c r="D29" s="234"/>
      <c r="E29" s="234"/>
      <c r="F29" s="235"/>
      <c r="G29" s="235"/>
      <c r="H29" s="235"/>
      <c r="I29" s="234"/>
      <c r="J29" s="234"/>
      <c r="K29" s="234"/>
      <c r="L29" s="234"/>
      <c r="M29" s="234"/>
      <c r="N29" s="234"/>
      <c r="O29" s="234"/>
      <c r="P29" s="236"/>
    </row>
    <row r="30" spans="1:16" ht="13.5" thickBot="1">
      <c r="A30" s="32"/>
      <c r="B30" s="97" t="s">
        <v>90</v>
      </c>
      <c r="C30" s="49"/>
      <c r="D30" s="33" t="s">
        <v>89</v>
      </c>
      <c r="E30" s="117">
        <v>0.312</v>
      </c>
      <c r="F30" s="228" t="s">
        <v>92</v>
      </c>
      <c r="G30" s="229"/>
      <c r="H30" s="229"/>
      <c r="I30" s="229"/>
      <c r="J30" s="229"/>
      <c r="K30" s="229"/>
      <c r="L30" s="229"/>
      <c r="M30" s="229"/>
      <c r="N30" s="46"/>
      <c r="O30" s="50">
        <f>ROUND(O19*E30,0)</f>
        <v>0</v>
      </c>
      <c r="P30" s="37">
        <f>ROUND(P19*E30,0)</f>
        <v>0</v>
      </c>
    </row>
    <row r="31" spans="1:16" ht="13.5" thickBot="1">
      <c r="A31" s="32"/>
      <c r="B31" s="97" t="s">
        <v>91</v>
      </c>
      <c r="C31" s="49"/>
      <c r="D31" s="33" t="s">
        <v>89</v>
      </c>
      <c r="E31" s="118">
        <v>0.082</v>
      </c>
      <c r="F31" s="228" t="s">
        <v>92</v>
      </c>
      <c r="G31" s="229"/>
      <c r="H31" s="229"/>
      <c r="I31" s="229"/>
      <c r="J31" s="229"/>
      <c r="K31" s="229"/>
      <c r="L31" s="229"/>
      <c r="M31" s="229"/>
      <c r="N31" s="51"/>
      <c r="O31" s="36">
        <f>ROUND(O25*E31,0)</f>
        <v>0</v>
      </c>
      <c r="P31" s="187">
        <f>ROUND(P25*E31,0)</f>
        <v>0</v>
      </c>
    </row>
    <row r="32" spans="1:16" ht="12.75">
      <c r="A32" s="32"/>
      <c r="B32" s="242" t="s">
        <v>1</v>
      </c>
      <c r="C32" s="243"/>
      <c r="D32" s="243"/>
      <c r="E32" s="243"/>
      <c r="F32" s="252"/>
      <c r="G32" s="252"/>
      <c r="H32" s="252"/>
      <c r="I32" s="243"/>
      <c r="J32" s="243"/>
      <c r="K32" s="243"/>
      <c r="L32" s="243"/>
      <c r="M32" s="243"/>
      <c r="N32" s="46"/>
      <c r="O32" s="52">
        <f>SUM(O30:O31)</f>
        <v>0</v>
      </c>
      <c r="P32" s="53">
        <f>SUM(P30:P31)</f>
        <v>0</v>
      </c>
    </row>
    <row r="33" spans="1:16" ht="6" customHeight="1">
      <c r="A33" s="32"/>
      <c r="B33" s="230" t="s">
        <v>0</v>
      </c>
      <c r="C33" s="230"/>
      <c r="D33" s="230"/>
      <c r="E33" s="230"/>
      <c r="F33" s="230"/>
      <c r="G33" s="230"/>
      <c r="H33" s="230"/>
      <c r="I33" s="230"/>
      <c r="J33" s="230"/>
      <c r="K33" s="230"/>
      <c r="L33" s="230"/>
      <c r="M33" s="230"/>
      <c r="N33" s="230"/>
      <c r="O33" s="230"/>
      <c r="P33" s="230"/>
    </row>
    <row r="34" spans="1:16" ht="12.75">
      <c r="A34" s="32"/>
      <c r="B34" s="242" t="s">
        <v>10</v>
      </c>
      <c r="C34" s="243"/>
      <c r="D34" s="243"/>
      <c r="E34" s="243"/>
      <c r="F34" s="243"/>
      <c r="G34" s="243"/>
      <c r="H34" s="243"/>
      <c r="I34" s="243"/>
      <c r="J34" s="243"/>
      <c r="K34" s="243"/>
      <c r="L34" s="243"/>
      <c r="M34" s="243"/>
      <c r="N34" s="46"/>
      <c r="O34" s="54">
        <f>SUM(O27+O32)</f>
        <v>0</v>
      </c>
      <c r="P34" s="53">
        <f>SUM(P27+P32)</f>
        <v>0</v>
      </c>
    </row>
    <row r="35" spans="1:16" ht="6" customHeight="1">
      <c r="A35" s="32"/>
      <c r="B35" s="222" t="s">
        <v>0</v>
      </c>
      <c r="C35" s="223"/>
      <c r="D35" s="223"/>
      <c r="E35" s="223"/>
      <c r="F35" s="223"/>
      <c r="G35" s="223"/>
      <c r="H35" s="223"/>
      <c r="I35" s="223"/>
      <c r="J35" s="223"/>
      <c r="K35" s="223"/>
      <c r="L35" s="223"/>
      <c r="M35" s="223"/>
      <c r="N35" s="223"/>
      <c r="O35" s="223"/>
      <c r="P35" s="224"/>
    </row>
    <row r="36" spans="1:16" ht="12.75">
      <c r="A36" s="32" t="s">
        <v>21</v>
      </c>
      <c r="B36" s="233" t="s">
        <v>13</v>
      </c>
      <c r="C36" s="234"/>
      <c r="D36" s="234"/>
      <c r="E36" s="234"/>
      <c r="F36" s="234"/>
      <c r="G36" s="234"/>
      <c r="H36" s="234"/>
      <c r="I36" s="234"/>
      <c r="J36" s="234"/>
      <c r="K36" s="234"/>
      <c r="L36" s="234"/>
      <c r="M36" s="234"/>
      <c r="N36" s="234"/>
      <c r="O36" s="234"/>
      <c r="P36" s="236"/>
    </row>
    <row r="37" spans="1:16" ht="12.75" customHeight="1">
      <c r="A37" s="32"/>
      <c r="B37" s="250" t="s">
        <v>43</v>
      </c>
      <c r="C37" s="251"/>
      <c r="D37" s="251"/>
      <c r="E37" s="251"/>
      <c r="F37" s="251"/>
      <c r="G37" s="56"/>
      <c r="H37" s="56"/>
      <c r="I37" s="56"/>
      <c r="J37" s="57"/>
      <c r="K37" s="57"/>
      <c r="L37" s="57"/>
      <c r="M37" s="56"/>
      <c r="N37" s="58"/>
      <c r="O37" s="59">
        <v>0</v>
      </c>
      <c r="P37" s="37">
        <v>0</v>
      </c>
    </row>
    <row r="38" spans="1:16" ht="12.75" customHeight="1">
      <c r="A38" s="32"/>
      <c r="B38" s="250" t="s">
        <v>44</v>
      </c>
      <c r="C38" s="251"/>
      <c r="D38" s="251"/>
      <c r="E38" s="251"/>
      <c r="F38" s="251"/>
      <c r="G38" s="56"/>
      <c r="H38" s="56"/>
      <c r="I38" s="56"/>
      <c r="J38" s="57"/>
      <c r="K38" s="57"/>
      <c r="L38" s="57"/>
      <c r="M38" s="56"/>
      <c r="N38" s="60"/>
      <c r="O38" s="59">
        <v>0</v>
      </c>
      <c r="P38" s="37">
        <v>0</v>
      </c>
    </row>
    <row r="39" spans="1:16" ht="12.75">
      <c r="A39" s="32"/>
      <c r="B39" s="242" t="s">
        <v>12</v>
      </c>
      <c r="C39" s="243"/>
      <c r="D39" s="243"/>
      <c r="E39" s="243"/>
      <c r="F39" s="243"/>
      <c r="G39" s="243"/>
      <c r="H39" s="243"/>
      <c r="I39" s="243"/>
      <c r="J39" s="243"/>
      <c r="K39" s="243"/>
      <c r="L39" s="243"/>
      <c r="M39" s="243"/>
      <c r="N39" s="51"/>
      <c r="O39" s="61">
        <f>SUM(O37:O38)</f>
        <v>0</v>
      </c>
      <c r="P39" s="41">
        <f>SUM(P37:P38)</f>
        <v>0</v>
      </c>
    </row>
    <row r="40" spans="1:16" ht="6" customHeight="1">
      <c r="A40" s="32"/>
      <c r="B40" s="218" t="s">
        <v>0</v>
      </c>
      <c r="C40" s="218"/>
      <c r="D40" s="218"/>
      <c r="E40" s="218"/>
      <c r="F40" s="218"/>
      <c r="G40" s="218"/>
      <c r="H40" s="218"/>
      <c r="I40" s="218"/>
      <c r="J40" s="218"/>
      <c r="K40" s="218"/>
      <c r="L40" s="218"/>
      <c r="M40" s="218"/>
      <c r="N40" s="218"/>
      <c r="O40" s="218"/>
      <c r="P40" s="218"/>
    </row>
    <row r="41" spans="1:16" ht="12.75">
      <c r="A41" s="32" t="s">
        <v>22</v>
      </c>
      <c r="B41" s="233" t="s">
        <v>5</v>
      </c>
      <c r="C41" s="234"/>
      <c r="D41" s="234"/>
      <c r="E41" s="234"/>
      <c r="F41" s="234"/>
      <c r="G41" s="234"/>
      <c r="H41" s="234"/>
      <c r="I41" s="234"/>
      <c r="J41" s="234"/>
      <c r="K41" s="234"/>
      <c r="L41" s="234"/>
      <c r="M41" s="234"/>
      <c r="N41" s="234"/>
      <c r="O41" s="234"/>
      <c r="P41" s="236"/>
    </row>
    <row r="42" spans="1:16" ht="12.75">
      <c r="A42" s="32"/>
      <c r="B42" s="256" t="s">
        <v>8</v>
      </c>
      <c r="C42" s="257"/>
      <c r="D42" s="257"/>
      <c r="E42" s="257"/>
      <c r="F42" s="257"/>
      <c r="G42" s="63"/>
      <c r="H42" s="63"/>
      <c r="I42" s="63"/>
      <c r="J42" s="64"/>
      <c r="K42" s="64"/>
      <c r="L42" s="64"/>
      <c r="M42" s="65"/>
      <c r="N42" s="66"/>
      <c r="O42" s="59">
        <v>0</v>
      </c>
      <c r="P42" s="37">
        <v>0</v>
      </c>
    </row>
    <row r="43" spans="1:16" ht="12.75">
      <c r="A43" s="32"/>
      <c r="B43" s="256" t="s">
        <v>9</v>
      </c>
      <c r="C43" s="257"/>
      <c r="D43" s="257"/>
      <c r="E43" s="257"/>
      <c r="F43" s="257"/>
      <c r="G43" s="63"/>
      <c r="H43" s="63"/>
      <c r="I43" s="63"/>
      <c r="J43" s="64"/>
      <c r="K43" s="64"/>
      <c r="L43" s="64"/>
      <c r="M43" s="65"/>
      <c r="N43" s="67"/>
      <c r="O43" s="59">
        <v>0</v>
      </c>
      <c r="P43" s="37">
        <v>0</v>
      </c>
    </row>
    <row r="44" spans="1:16" ht="12.75">
      <c r="A44" s="32"/>
      <c r="B44" s="214" t="s">
        <v>7</v>
      </c>
      <c r="C44" s="215"/>
      <c r="D44" s="215"/>
      <c r="E44" s="215"/>
      <c r="F44" s="215"/>
      <c r="G44" s="49"/>
      <c r="H44" s="49"/>
      <c r="I44" s="49"/>
      <c r="J44" s="33"/>
      <c r="K44" s="33"/>
      <c r="L44" s="33"/>
      <c r="M44" s="49"/>
      <c r="N44" s="68"/>
      <c r="O44" s="61">
        <f>SUM(O42:O43)</f>
        <v>0</v>
      </c>
      <c r="P44" s="41">
        <f>SUM(P42:P43)</f>
        <v>0</v>
      </c>
    </row>
    <row r="45" spans="1:16" ht="6" customHeight="1">
      <c r="A45" s="32"/>
      <c r="B45" s="216"/>
      <c r="C45" s="216"/>
      <c r="D45" s="216"/>
      <c r="E45" s="216"/>
      <c r="F45" s="216"/>
      <c r="G45" s="216"/>
      <c r="H45" s="216"/>
      <c r="I45" s="216"/>
      <c r="J45" s="216"/>
      <c r="K45" s="216"/>
      <c r="L45" s="216"/>
      <c r="M45" s="216"/>
      <c r="N45" s="216"/>
      <c r="O45" s="216"/>
      <c r="P45" s="216"/>
    </row>
    <row r="46" spans="1:16" ht="12.75">
      <c r="A46" s="32" t="s">
        <v>23</v>
      </c>
      <c r="B46" s="248" t="s">
        <v>29</v>
      </c>
      <c r="C46" s="248"/>
      <c r="D46" s="248"/>
      <c r="E46" s="248"/>
      <c r="F46" s="248"/>
      <c r="G46" s="248"/>
      <c r="H46" s="248"/>
      <c r="I46" s="248"/>
      <c r="J46" s="248"/>
      <c r="K46" s="248"/>
      <c r="L46" s="248"/>
      <c r="M46" s="248"/>
      <c r="N46" s="248"/>
      <c r="O46" s="248"/>
      <c r="P46" s="248"/>
    </row>
    <row r="47" spans="1:16" ht="12.75">
      <c r="A47" s="32"/>
      <c r="B47" s="295"/>
      <c r="C47" s="296"/>
      <c r="D47" s="296"/>
      <c r="E47" s="296"/>
      <c r="F47" s="296"/>
      <c r="G47" s="296"/>
      <c r="H47" s="296"/>
      <c r="I47" s="296"/>
      <c r="J47" s="296"/>
      <c r="K47" s="296"/>
      <c r="L47" s="296"/>
      <c r="M47" s="296"/>
      <c r="N47" s="60"/>
      <c r="O47" s="59">
        <v>0</v>
      </c>
      <c r="P47" s="37">
        <v>0</v>
      </c>
    </row>
    <row r="48" spans="1:16" ht="12.75">
      <c r="A48" s="32"/>
      <c r="B48" s="214" t="s">
        <v>30</v>
      </c>
      <c r="C48" s="215"/>
      <c r="D48" s="215"/>
      <c r="E48" s="215"/>
      <c r="F48" s="215"/>
      <c r="G48" s="49"/>
      <c r="H48" s="49"/>
      <c r="I48" s="49"/>
      <c r="J48" s="33"/>
      <c r="K48" s="33"/>
      <c r="L48" s="33"/>
      <c r="M48" s="49"/>
      <c r="N48" s="68"/>
      <c r="O48" s="61">
        <f>SUM(O47)</f>
        <v>0</v>
      </c>
      <c r="P48" s="41">
        <f>SUM(P47)</f>
        <v>0</v>
      </c>
    </row>
    <row r="49" spans="1:16" ht="6" customHeight="1">
      <c r="A49" s="32"/>
      <c r="B49" s="216"/>
      <c r="C49" s="216"/>
      <c r="D49" s="216"/>
      <c r="E49" s="216"/>
      <c r="F49" s="216"/>
      <c r="G49" s="216"/>
      <c r="H49" s="216"/>
      <c r="I49" s="216"/>
      <c r="J49" s="216"/>
      <c r="K49" s="216"/>
      <c r="L49" s="216"/>
      <c r="M49" s="216"/>
      <c r="N49" s="216"/>
      <c r="O49" s="216"/>
      <c r="P49" s="216"/>
    </row>
    <row r="50" spans="1:16" ht="12.75">
      <c r="A50" s="32" t="s">
        <v>24</v>
      </c>
      <c r="B50" s="244" t="s">
        <v>3</v>
      </c>
      <c r="C50" s="245"/>
      <c r="D50" s="245"/>
      <c r="E50" s="245"/>
      <c r="F50" s="245"/>
      <c r="G50" s="245"/>
      <c r="H50" s="245"/>
      <c r="I50" s="245"/>
      <c r="J50" s="245"/>
      <c r="K50" s="245"/>
      <c r="L50" s="245"/>
      <c r="M50" s="245"/>
      <c r="N50" s="245"/>
      <c r="O50" s="245"/>
      <c r="P50" s="246"/>
    </row>
    <row r="51" spans="1:16" ht="12.75" customHeight="1">
      <c r="A51" s="32"/>
      <c r="B51" s="210"/>
      <c r="C51" s="211"/>
      <c r="D51" s="211"/>
      <c r="E51" s="211"/>
      <c r="F51" s="211"/>
      <c r="G51" s="211"/>
      <c r="H51" s="211"/>
      <c r="I51" s="211"/>
      <c r="J51" s="211"/>
      <c r="K51" s="211"/>
      <c r="L51" s="211"/>
      <c r="M51" s="211"/>
      <c r="N51" s="110"/>
      <c r="O51" s="59">
        <v>0</v>
      </c>
      <c r="P51" s="37">
        <v>0</v>
      </c>
    </row>
    <row r="52" spans="1:16" ht="12.75">
      <c r="A52" s="32"/>
      <c r="B52" s="214" t="s">
        <v>4</v>
      </c>
      <c r="C52" s="215"/>
      <c r="D52" s="215"/>
      <c r="E52" s="215"/>
      <c r="F52" s="215"/>
      <c r="G52" s="49"/>
      <c r="H52" s="49"/>
      <c r="I52" s="49"/>
      <c r="J52" s="33"/>
      <c r="K52" s="33"/>
      <c r="L52" s="33"/>
      <c r="M52" s="49"/>
      <c r="N52" s="68"/>
      <c r="O52" s="61">
        <f>SUM(O51:O51)</f>
        <v>0</v>
      </c>
      <c r="P52" s="41">
        <f>SUM(P51:P51)</f>
        <v>0</v>
      </c>
    </row>
    <row r="53" spans="1:16" ht="6" customHeight="1">
      <c r="A53" s="32"/>
      <c r="B53" s="218" t="s">
        <v>0</v>
      </c>
      <c r="C53" s="218"/>
      <c r="D53" s="218"/>
      <c r="E53" s="218"/>
      <c r="F53" s="218"/>
      <c r="G53" s="218"/>
      <c r="H53" s="218"/>
      <c r="I53" s="218"/>
      <c r="J53" s="218"/>
      <c r="K53" s="218"/>
      <c r="L53" s="218"/>
      <c r="M53" s="218"/>
      <c r="N53" s="218"/>
      <c r="O53" s="218"/>
      <c r="P53" s="218"/>
    </row>
    <row r="54" spans="1:16" ht="12.75">
      <c r="A54" s="32" t="s">
        <v>68</v>
      </c>
      <c r="B54" s="219" t="s">
        <v>67</v>
      </c>
      <c r="C54" s="220"/>
      <c r="D54" s="221"/>
      <c r="E54" s="221"/>
      <c r="F54" s="221"/>
      <c r="G54" s="221"/>
      <c r="H54" s="221"/>
      <c r="I54" s="221"/>
      <c r="J54" s="221"/>
      <c r="K54" s="221"/>
      <c r="L54" s="221"/>
      <c r="M54" s="221"/>
      <c r="N54" s="69"/>
      <c r="O54" s="189"/>
      <c r="P54" s="190"/>
    </row>
    <row r="55" spans="1:16" ht="12.75" customHeight="1">
      <c r="A55" s="32"/>
      <c r="B55" s="98">
        <v>1</v>
      </c>
      <c r="C55" s="113" t="s">
        <v>104</v>
      </c>
      <c r="D55" s="63"/>
      <c r="E55" s="63"/>
      <c r="F55" s="63"/>
      <c r="G55" s="55"/>
      <c r="H55" s="55"/>
      <c r="I55" s="55"/>
      <c r="J55" s="55"/>
      <c r="K55" s="55"/>
      <c r="L55" s="55"/>
      <c r="M55" s="55"/>
      <c r="N55" s="55"/>
      <c r="O55" s="191">
        <v>0</v>
      </c>
      <c r="P55" s="192">
        <v>0</v>
      </c>
    </row>
    <row r="56" spans="1:16" ht="12.75" customHeight="1">
      <c r="A56" s="32"/>
      <c r="B56" s="98">
        <v>2</v>
      </c>
      <c r="C56" s="63" t="s">
        <v>105</v>
      </c>
      <c r="D56" s="63"/>
      <c r="E56" s="63"/>
      <c r="F56" s="63"/>
      <c r="G56" s="55"/>
      <c r="H56" s="55"/>
      <c r="I56" s="55"/>
      <c r="J56" s="55"/>
      <c r="K56" s="55"/>
      <c r="L56" s="55"/>
      <c r="M56" s="55"/>
      <c r="N56" s="55"/>
      <c r="O56" s="191">
        <v>0</v>
      </c>
      <c r="P56" s="192">
        <v>0</v>
      </c>
    </row>
    <row r="57" spans="1:16" ht="12.75" customHeight="1">
      <c r="A57" s="32"/>
      <c r="B57" s="98">
        <v>3</v>
      </c>
      <c r="C57" s="112" t="s">
        <v>106</v>
      </c>
      <c r="D57" s="63"/>
      <c r="E57" s="63"/>
      <c r="F57" s="63"/>
      <c r="G57" s="55"/>
      <c r="H57" s="55"/>
      <c r="I57" s="55"/>
      <c r="J57" s="55"/>
      <c r="K57" s="55"/>
      <c r="L57" s="55"/>
      <c r="M57" s="55"/>
      <c r="N57" s="55"/>
      <c r="O57" s="191">
        <v>0</v>
      </c>
      <c r="P57" s="192">
        <v>0</v>
      </c>
    </row>
    <row r="58" spans="1:16" ht="12.75" customHeight="1">
      <c r="A58" s="32"/>
      <c r="B58" s="99">
        <v>4</v>
      </c>
      <c r="C58" s="63" t="s">
        <v>107</v>
      </c>
      <c r="D58" s="63"/>
      <c r="E58" s="63"/>
      <c r="F58" s="63"/>
      <c r="G58" s="55"/>
      <c r="H58" s="55"/>
      <c r="I58" s="55"/>
      <c r="J58" s="55"/>
      <c r="K58" s="55"/>
      <c r="L58" s="55"/>
      <c r="M58" s="55"/>
      <c r="N58" s="55"/>
      <c r="O58" s="191">
        <v>0</v>
      </c>
      <c r="P58" s="192">
        <v>0</v>
      </c>
    </row>
    <row r="59" spans="1:16" ht="12.75" customHeight="1">
      <c r="A59" s="32"/>
      <c r="B59" s="99">
        <v>5</v>
      </c>
      <c r="C59" s="65" t="s">
        <v>102</v>
      </c>
      <c r="D59" s="63"/>
      <c r="E59" s="63"/>
      <c r="F59" s="63"/>
      <c r="G59" s="55"/>
      <c r="H59" s="55"/>
      <c r="I59" s="55"/>
      <c r="J59" s="55"/>
      <c r="K59" s="55"/>
      <c r="L59" s="55"/>
      <c r="M59" s="55"/>
      <c r="N59" s="55"/>
      <c r="O59" s="191">
        <v>0</v>
      </c>
      <c r="P59" s="192">
        <v>0</v>
      </c>
    </row>
    <row r="60" spans="1:16" ht="12.75">
      <c r="A60" s="32"/>
      <c r="B60" s="225" t="s">
        <v>76</v>
      </c>
      <c r="C60" s="239"/>
      <c r="D60" s="226"/>
      <c r="E60" s="226"/>
      <c r="F60" s="226"/>
      <c r="G60" s="55"/>
      <c r="H60" s="55"/>
      <c r="I60" s="55"/>
      <c r="J60" s="55"/>
      <c r="K60" s="55"/>
      <c r="L60" s="55"/>
      <c r="M60" s="55"/>
      <c r="N60" s="55"/>
      <c r="O60" s="193">
        <f>SUM(O55:O59)</f>
        <v>0</v>
      </c>
      <c r="P60" s="194">
        <f>SUM(P55:P59)</f>
        <v>0</v>
      </c>
    </row>
    <row r="61" spans="1:16" ht="6" customHeight="1">
      <c r="A61" s="32"/>
      <c r="B61" s="222"/>
      <c r="C61" s="223"/>
      <c r="D61" s="223"/>
      <c r="E61" s="223"/>
      <c r="F61" s="223"/>
      <c r="G61" s="223"/>
      <c r="H61" s="223"/>
      <c r="I61" s="223"/>
      <c r="J61" s="223"/>
      <c r="K61" s="223"/>
      <c r="L61" s="223"/>
      <c r="M61" s="223"/>
      <c r="N61" s="223"/>
      <c r="O61" s="223"/>
      <c r="P61" s="224"/>
    </row>
    <row r="62" spans="1:16" ht="12.75">
      <c r="A62" s="32" t="s">
        <v>69</v>
      </c>
      <c r="B62" s="233" t="s">
        <v>15</v>
      </c>
      <c r="C62" s="234"/>
      <c r="D62" s="234"/>
      <c r="E62" s="234"/>
      <c r="F62" s="234"/>
      <c r="G62" s="234"/>
      <c r="H62" s="234"/>
      <c r="I62" s="234"/>
      <c r="J62" s="234"/>
      <c r="K62" s="234"/>
      <c r="L62" s="234"/>
      <c r="M62" s="234"/>
      <c r="N62" s="234"/>
      <c r="O62" s="234"/>
      <c r="P62" s="236"/>
    </row>
    <row r="63" spans="1:16" ht="12.75">
      <c r="A63" s="32"/>
      <c r="B63" s="98">
        <v>1</v>
      </c>
      <c r="C63" s="288"/>
      <c r="D63" s="288"/>
      <c r="E63" s="288"/>
      <c r="F63" s="288"/>
      <c r="G63" s="288"/>
      <c r="H63" s="288"/>
      <c r="I63" s="288"/>
      <c r="J63" s="288"/>
      <c r="K63" s="288"/>
      <c r="L63" s="288"/>
      <c r="M63" s="288"/>
      <c r="N63" s="60"/>
      <c r="O63" s="59">
        <v>0</v>
      </c>
      <c r="P63" s="37">
        <v>0</v>
      </c>
    </row>
    <row r="64" spans="1:16" ht="12.75">
      <c r="A64" s="32"/>
      <c r="B64" s="98">
        <v>2</v>
      </c>
      <c r="C64" s="288"/>
      <c r="D64" s="288"/>
      <c r="E64" s="288"/>
      <c r="F64" s="288"/>
      <c r="G64" s="288"/>
      <c r="H64" s="288"/>
      <c r="I64" s="288"/>
      <c r="J64" s="288"/>
      <c r="K64" s="288"/>
      <c r="L64" s="288"/>
      <c r="M64" s="288"/>
      <c r="N64" s="76"/>
      <c r="O64" s="59">
        <v>0</v>
      </c>
      <c r="P64" s="37">
        <v>0</v>
      </c>
    </row>
    <row r="65" spans="1:16" ht="12.75">
      <c r="A65" s="32"/>
      <c r="B65" s="214" t="s">
        <v>16</v>
      </c>
      <c r="C65" s="215"/>
      <c r="D65" s="215"/>
      <c r="E65" s="215"/>
      <c r="F65" s="215"/>
      <c r="G65" s="77"/>
      <c r="H65" s="77"/>
      <c r="I65" s="77"/>
      <c r="J65" s="28"/>
      <c r="K65" s="28"/>
      <c r="L65" s="28"/>
      <c r="M65" s="77"/>
      <c r="N65" s="78"/>
      <c r="O65" s="61">
        <f>SUM(O63:O64)</f>
        <v>0</v>
      </c>
      <c r="P65" s="41">
        <f>SUM(P63:P64)</f>
        <v>0</v>
      </c>
    </row>
    <row r="66" spans="1:16" ht="6" customHeight="1">
      <c r="A66" s="32"/>
      <c r="B66" s="218" t="s">
        <v>0</v>
      </c>
      <c r="C66" s="218"/>
      <c r="D66" s="218"/>
      <c r="E66" s="218"/>
      <c r="F66" s="218"/>
      <c r="G66" s="218"/>
      <c r="H66" s="218"/>
      <c r="I66" s="218"/>
      <c r="J66" s="218"/>
      <c r="K66" s="218"/>
      <c r="L66" s="218"/>
      <c r="M66" s="218"/>
      <c r="N66" s="218"/>
      <c r="O66" s="218"/>
      <c r="P66" s="218"/>
    </row>
    <row r="67" spans="1:16" ht="12.75">
      <c r="A67" s="32" t="s">
        <v>70</v>
      </c>
      <c r="B67" s="79" t="s">
        <v>6</v>
      </c>
      <c r="C67" s="80"/>
      <c r="D67" s="80"/>
      <c r="E67" s="80"/>
      <c r="F67" s="80"/>
      <c r="G67" s="81"/>
      <c r="H67" s="80"/>
      <c r="I67" s="80"/>
      <c r="J67" s="82"/>
      <c r="K67" s="82"/>
      <c r="L67" s="82"/>
      <c r="M67" s="80"/>
      <c r="N67" s="80"/>
      <c r="O67" s="195"/>
      <c r="P67" s="196"/>
    </row>
    <row r="68" spans="1:17" ht="12.75">
      <c r="A68" s="32"/>
      <c r="B68" s="98">
        <v>1</v>
      </c>
      <c r="C68" s="288"/>
      <c r="D68" s="288"/>
      <c r="E68" s="288"/>
      <c r="F68" s="288"/>
      <c r="G68" s="288"/>
      <c r="H68" s="288"/>
      <c r="I68" s="288"/>
      <c r="J68" s="288"/>
      <c r="K68" s="288"/>
      <c r="L68" s="288"/>
      <c r="M68" s="288"/>
      <c r="N68" s="60"/>
      <c r="O68" s="59">
        <v>0</v>
      </c>
      <c r="P68" s="37">
        <v>0</v>
      </c>
      <c r="Q68" s="84">
        <v>25000</v>
      </c>
    </row>
    <row r="69" spans="1:16" ht="12.75">
      <c r="A69" s="32"/>
      <c r="B69" s="98">
        <v>2</v>
      </c>
      <c r="C69" s="288"/>
      <c r="D69" s="288"/>
      <c r="E69" s="288"/>
      <c r="F69" s="288"/>
      <c r="G69" s="288"/>
      <c r="H69" s="288"/>
      <c r="I69" s="288"/>
      <c r="J69" s="288"/>
      <c r="K69" s="288"/>
      <c r="L69" s="288"/>
      <c r="M69" s="288"/>
      <c r="N69" s="76"/>
      <c r="O69" s="59">
        <v>0</v>
      </c>
      <c r="P69" s="37">
        <v>0</v>
      </c>
    </row>
    <row r="70" spans="1:16" ht="12.75">
      <c r="A70" s="32"/>
      <c r="B70" s="98">
        <v>3</v>
      </c>
      <c r="C70" s="288"/>
      <c r="D70" s="288"/>
      <c r="E70" s="288"/>
      <c r="F70" s="288"/>
      <c r="G70" s="288"/>
      <c r="H70" s="288"/>
      <c r="I70" s="288"/>
      <c r="J70" s="288"/>
      <c r="K70" s="288"/>
      <c r="L70" s="288"/>
      <c r="M70" s="288"/>
      <c r="N70" s="76"/>
      <c r="O70" s="59">
        <v>0</v>
      </c>
      <c r="P70" s="37">
        <v>0</v>
      </c>
    </row>
    <row r="71" spans="1:16" ht="12.75">
      <c r="A71" s="32"/>
      <c r="B71" s="99">
        <v>4</v>
      </c>
      <c r="C71" s="288"/>
      <c r="D71" s="288"/>
      <c r="E71" s="288"/>
      <c r="F71" s="288"/>
      <c r="G71" s="288"/>
      <c r="H71" s="288"/>
      <c r="I71" s="288"/>
      <c r="J71" s="288"/>
      <c r="K71" s="288"/>
      <c r="L71" s="288"/>
      <c r="M71" s="288"/>
      <c r="N71" s="76"/>
      <c r="O71" s="59">
        <v>0</v>
      </c>
      <c r="P71" s="37">
        <v>0</v>
      </c>
    </row>
    <row r="72" spans="1:16" ht="12.75">
      <c r="A72" s="32"/>
      <c r="B72" s="99">
        <v>5</v>
      </c>
      <c r="C72" s="288"/>
      <c r="D72" s="288"/>
      <c r="E72" s="288"/>
      <c r="F72" s="288"/>
      <c r="G72" s="288"/>
      <c r="H72" s="288"/>
      <c r="I72" s="288"/>
      <c r="J72" s="288"/>
      <c r="K72" s="288"/>
      <c r="L72" s="288"/>
      <c r="M72" s="288"/>
      <c r="N72" s="76"/>
      <c r="O72" s="59">
        <v>0</v>
      </c>
      <c r="P72" s="37">
        <v>0</v>
      </c>
    </row>
    <row r="73" spans="1:16" ht="12.75">
      <c r="A73" s="86"/>
      <c r="B73" s="286" t="s">
        <v>54</v>
      </c>
      <c r="C73" s="287"/>
      <c r="D73" s="287"/>
      <c r="E73" s="287"/>
      <c r="F73" s="287"/>
      <c r="G73" s="49"/>
      <c r="H73" s="49"/>
      <c r="I73" s="49"/>
      <c r="J73" s="33"/>
      <c r="K73" s="33"/>
      <c r="L73" s="33"/>
      <c r="M73" s="49"/>
      <c r="N73" s="68"/>
      <c r="O73" s="61">
        <f>SUM(O68:O72)</f>
        <v>0</v>
      </c>
      <c r="P73" s="41">
        <f>SUM(P68:P72)</f>
        <v>0</v>
      </c>
    </row>
    <row r="74" spans="1:16" ht="6" customHeight="1">
      <c r="A74" s="85"/>
      <c r="B74" s="217" t="s">
        <v>0</v>
      </c>
      <c r="C74" s="217"/>
      <c r="D74" s="217"/>
      <c r="E74" s="217"/>
      <c r="F74" s="217"/>
      <c r="G74" s="218"/>
      <c r="H74" s="218"/>
      <c r="I74" s="218"/>
      <c r="J74" s="218"/>
      <c r="K74" s="218"/>
      <c r="L74" s="218"/>
      <c r="M74" s="218"/>
      <c r="N74" s="218"/>
      <c r="O74" s="218"/>
      <c r="P74" s="218"/>
    </row>
    <row r="75" spans="1:16" ht="12.75">
      <c r="A75" s="32" t="s">
        <v>71</v>
      </c>
      <c r="B75" s="244" t="s">
        <v>97</v>
      </c>
      <c r="C75" s="245"/>
      <c r="D75" s="245"/>
      <c r="E75" s="245"/>
      <c r="F75" s="245"/>
      <c r="G75" s="245"/>
      <c r="H75" s="245"/>
      <c r="I75" s="245"/>
      <c r="J75" s="245"/>
      <c r="K75" s="245"/>
      <c r="L75" s="245"/>
      <c r="M75" s="245"/>
      <c r="N75" s="245"/>
      <c r="O75" s="245"/>
      <c r="P75" s="246"/>
    </row>
    <row r="76" spans="1:16" ht="12.75">
      <c r="A76" s="85"/>
      <c r="B76" s="98">
        <v>1</v>
      </c>
      <c r="C76" s="209"/>
      <c r="D76" s="209"/>
      <c r="E76" s="209"/>
      <c r="F76" s="209"/>
      <c r="G76" s="209"/>
      <c r="H76" s="209"/>
      <c r="I76" s="209"/>
      <c r="J76" s="209"/>
      <c r="K76" s="209"/>
      <c r="L76" s="209"/>
      <c r="M76" s="209"/>
      <c r="N76" s="60"/>
      <c r="O76" s="59">
        <v>0</v>
      </c>
      <c r="P76" s="37">
        <v>0</v>
      </c>
    </row>
    <row r="77" spans="1:16" ht="12.75">
      <c r="A77" s="85"/>
      <c r="B77" s="98">
        <v>2</v>
      </c>
      <c r="C77" s="209"/>
      <c r="D77" s="209"/>
      <c r="E77" s="209"/>
      <c r="F77" s="209"/>
      <c r="G77" s="209"/>
      <c r="H77" s="209"/>
      <c r="I77" s="209"/>
      <c r="J77" s="209"/>
      <c r="K77" s="209"/>
      <c r="L77" s="209"/>
      <c r="M77" s="209"/>
      <c r="N77" s="76"/>
      <c r="O77" s="59">
        <v>0</v>
      </c>
      <c r="P77" s="37">
        <v>0</v>
      </c>
    </row>
    <row r="78" spans="1:16" ht="12.75">
      <c r="A78" s="85"/>
      <c r="B78" s="98">
        <v>3</v>
      </c>
      <c r="C78" s="209"/>
      <c r="D78" s="209"/>
      <c r="E78" s="209"/>
      <c r="F78" s="209"/>
      <c r="G78" s="209"/>
      <c r="H78" s="209"/>
      <c r="I78" s="209"/>
      <c r="J78" s="209"/>
      <c r="K78" s="209"/>
      <c r="L78" s="209"/>
      <c r="M78" s="209"/>
      <c r="N78" s="76"/>
      <c r="O78" s="59">
        <v>0</v>
      </c>
      <c r="P78" s="37">
        <v>0</v>
      </c>
    </row>
    <row r="79" spans="1:16" ht="12.75">
      <c r="A79" s="85"/>
      <c r="B79" s="99">
        <v>4</v>
      </c>
      <c r="C79" s="209"/>
      <c r="D79" s="209"/>
      <c r="E79" s="209"/>
      <c r="F79" s="209"/>
      <c r="G79" s="209"/>
      <c r="H79" s="209"/>
      <c r="I79" s="209"/>
      <c r="J79" s="209"/>
      <c r="K79" s="209"/>
      <c r="L79" s="209"/>
      <c r="M79" s="209"/>
      <c r="N79" s="76"/>
      <c r="O79" s="59">
        <v>0</v>
      </c>
      <c r="P79" s="37">
        <v>0</v>
      </c>
    </row>
    <row r="80" spans="1:18" ht="12.75">
      <c r="A80" s="85"/>
      <c r="B80" s="289" t="s">
        <v>17</v>
      </c>
      <c r="C80" s="290"/>
      <c r="D80" s="290"/>
      <c r="E80" s="290"/>
      <c r="F80" s="290"/>
      <c r="G80" s="49"/>
      <c r="H80" s="49"/>
      <c r="I80" s="49"/>
      <c r="J80" s="33"/>
      <c r="K80" s="33"/>
      <c r="L80" s="33"/>
      <c r="M80" s="49"/>
      <c r="N80" s="68"/>
      <c r="O80" s="61">
        <f>SUM(O76:O79)</f>
        <v>0</v>
      </c>
      <c r="P80" s="41">
        <f>SUM(P76:P79)</f>
        <v>0</v>
      </c>
      <c r="R80" s="26"/>
    </row>
    <row r="81" spans="1:16" ht="6" customHeight="1">
      <c r="A81" s="85"/>
      <c r="B81" s="218"/>
      <c r="C81" s="218"/>
      <c r="D81" s="218"/>
      <c r="E81" s="218"/>
      <c r="F81" s="218"/>
      <c r="G81" s="218"/>
      <c r="H81" s="218"/>
      <c r="I81" s="218"/>
      <c r="J81" s="218"/>
      <c r="K81" s="218"/>
      <c r="L81" s="218"/>
      <c r="M81" s="218"/>
      <c r="N81" s="218"/>
      <c r="O81" s="218"/>
      <c r="P81" s="218"/>
    </row>
    <row r="82" spans="1:16" ht="12.75">
      <c r="A82" s="32" t="s">
        <v>72</v>
      </c>
      <c r="B82" s="233" t="s">
        <v>77</v>
      </c>
      <c r="C82" s="234"/>
      <c r="D82" s="234"/>
      <c r="E82" s="234"/>
      <c r="F82" s="234"/>
      <c r="G82" s="80"/>
      <c r="H82" s="80"/>
      <c r="I82" s="80"/>
      <c r="J82" s="82"/>
      <c r="K82" s="82"/>
      <c r="L82" s="82"/>
      <c r="M82" s="80"/>
      <c r="N82" s="83"/>
      <c r="O82" s="87">
        <f>O34+O39+O44+O48+O52+O60+O65+O73+O80</f>
        <v>0</v>
      </c>
      <c r="P82" s="88">
        <f>P34+P39+P44+P48+P52+P60+P65+P73+P80</f>
        <v>0</v>
      </c>
    </row>
    <row r="83" spans="1:16" ht="6" customHeight="1">
      <c r="A83" s="32"/>
      <c r="B83" s="218"/>
      <c r="C83" s="218"/>
      <c r="D83" s="218"/>
      <c r="E83" s="218"/>
      <c r="F83" s="218"/>
      <c r="G83" s="218"/>
      <c r="H83" s="218"/>
      <c r="I83" s="218"/>
      <c r="J83" s="218"/>
      <c r="K83" s="218"/>
      <c r="L83" s="218"/>
      <c r="M83" s="218"/>
      <c r="N83" s="218"/>
      <c r="O83" s="218"/>
      <c r="P83" s="218"/>
    </row>
    <row r="84" spans="1:18" ht="12.75">
      <c r="A84" s="32" t="s">
        <v>73</v>
      </c>
      <c r="B84" s="233" t="s">
        <v>78</v>
      </c>
      <c r="C84" s="234"/>
      <c r="D84" s="234"/>
      <c r="E84" s="234"/>
      <c r="F84" s="234"/>
      <c r="G84" s="80"/>
      <c r="H84" s="80"/>
      <c r="I84" s="80"/>
      <c r="J84" s="82"/>
      <c r="K84" s="82"/>
      <c r="L84" s="82"/>
      <c r="M84" s="80"/>
      <c r="N84" s="83"/>
      <c r="O84" s="87">
        <f>SUM(O27+O32+O39+O44+O48+O52+O80)+IF(O68&gt;25000,25000)+IF(O68&lt;25000,O68)+IF(O68=25000,25000)+IF(O69&gt;25000,25000)+IF(O69&lt;25000,O69)+IF(O69=25000,25000)+IF(O70&gt;25000,25000)+IF(O70&lt;25000,O70)+IF(O70=25000,25000)+IF(O71&gt;25000,25000)+IF(O71&lt;25000,O71)+IF(O71=25000,25000)+IF(O72&gt;25000,25000)+IF(O72&lt;25000,O72)+IF(O72=25000,25000)</f>
        <v>0</v>
      </c>
      <c r="P84" s="89" t="s">
        <v>42</v>
      </c>
      <c r="R84" s="90"/>
    </row>
    <row r="85" spans="1:16" ht="6" customHeight="1" thickBot="1">
      <c r="A85" s="85"/>
      <c r="B85" s="218" t="s">
        <v>0</v>
      </c>
      <c r="C85" s="218"/>
      <c r="D85" s="218"/>
      <c r="E85" s="218"/>
      <c r="F85" s="276"/>
      <c r="G85" s="218"/>
      <c r="H85" s="218"/>
      <c r="I85" s="218"/>
      <c r="J85" s="218"/>
      <c r="K85" s="218"/>
      <c r="L85" s="218"/>
      <c r="M85" s="218"/>
      <c r="N85" s="218"/>
      <c r="O85" s="218"/>
      <c r="P85" s="218"/>
    </row>
    <row r="86" spans="1:16" ht="13.5" customHeight="1" thickBot="1">
      <c r="A86" s="32" t="s">
        <v>74</v>
      </c>
      <c r="B86" s="283" t="s">
        <v>93</v>
      </c>
      <c r="C86" s="284"/>
      <c r="D86" s="284"/>
      <c r="E86" s="285"/>
      <c r="F86" s="116">
        <f>'Year 1'!F86</f>
        <v>0.545</v>
      </c>
      <c r="G86" s="279" t="s">
        <v>101</v>
      </c>
      <c r="H86" s="280"/>
      <c r="I86" s="281"/>
      <c r="J86" s="281"/>
      <c r="K86" s="281"/>
      <c r="L86" s="281"/>
      <c r="M86" s="281"/>
      <c r="N86" s="282"/>
      <c r="O86" s="87">
        <f>SUM(O84)*F86</f>
        <v>0</v>
      </c>
      <c r="P86" s="89" t="s">
        <v>42</v>
      </c>
    </row>
    <row r="87" spans="1:16" ht="4.5" customHeight="1">
      <c r="A87" s="32"/>
      <c r="B87" s="100"/>
      <c r="C87" s="101"/>
      <c r="D87" s="101"/>
      <c r="E87" s="277"/>
      <c r="F87" s="277"/>
      <c r="G87" s="102"/>
      <c r="H87" s="102"/>
      <c r="I87" s="278"/>
      <c r="J87" s="278"/>
      <c r="K87" s="109"/>
      <c r="L87" s="278"/>
      <c r="M87" s="278"/>
      <c r="N87" s="278"/>
      <c r="O87" s="90"/>
      <c r="P87" s="103"/>
    </row>
    <row r="88" spans="1:16" ht="13.5" customHeight="1">
      <c r="A88" s="32"/>
      <c r="B88" s="100"/>
      <c r="C88" s="101" t="s">
        <v>103</v>
      </c>
      <c r="D88" s="107"/>
      <c r="E88" s="291" t="s">
        <v>100</v>
      </c>
      <c r="F88" s="291"/>
      <c r="G88" s="102"/>
      <c r="H88" s="108"/>
      <c r="I88" s="292" t="s">
        <v>98</v>
      </c>
      <c r="J88" s="292"/>
      <c r="K88" s="108"/>
      <c r="L88" s="292" t="s">
        <v>99</v>
      </c>
      <c r="M88" s="292"/>
      <c r="N88" s="292"/>
      <c r="O88" s="90"/>
      <c r="P88" s="103"/>
    </row>
    <row r="89" spans="1:16" ht="4.5" customHeight="1" thickBot="1">
      <c r="A89" s="85"/>
      <c r="B89" s="104"/>
      <c r="C89" s="105"/>
      <c r="D89" s="105"/>
      <c r="E89" s="105"/>
      <c r="F89" s="105"/>
      <c r="G89" s="105"/>
      <c r="H89" s="105"/>
      <c r="I89" s="105"/>
      <c r="J89" s="105"/>
      <c r="K89" s="105"/>
      <c r="L89" s="105"/>
      <c r="M89" s="105"/>
      <c r="N89" s="105"/>
      <c r="O89" s="197"/>
      <c r="P89" s="198"/>
    </row>
    <row r="90" spans="1:16" ht="13.5" thickTop="1">
      <c r="A90" s="30" t="s">
        <v>75</v>
      </c>
      <c r="B90" s="274" t="s">
        <v>2</v>
      </c>
      <c r="C90" s="275"/>
      <c r="D90" s="275"/>
      <c r="E90" s="275"/>
      <c r="F90" s="275"/>
      <c r="G90" s="91"/>
      <c r="H90" s="91"/>
      <c r="I90" s="91"/>
      <c r="J90" s="92"/>
      <c r="K90" s="92"/>
      <c r="L90" s="92"/>
      <c r="M90" s="91"/>
      <c r="N90" s="93"/>
      <c r="O90" s="87">
        <f>SUM(O82+O86)</f>
        <v>0</v>
      </c>
      <c r="P90" s="94">
        <f>P82</f>
        <v>0</v>
      </c>
    </row>
  </sheetData>
  <sheetProtection sheet="1" objects="1" scenarios="1" selectLockedCells="1"/>
  <mergeCells count="104">
    <mergeCell ref="B90:F90"/>
    <mergeCell ref="E87:F87"/>
    <mergeCell ref="I87:J87"/>
    <mergeCell ref="L87:N87"/>
    <mergeCell ref="E88:F88"/>
    <mergeCell ref="I88:J88"/>
    <mergeCell ref="L88:N88"/>
    <mergeCell ref="B74:P74"/>
    <mergeCell ref="C76:M76"/>
    <mergeCell ref="C77:M77"/>
    <mergeCell ref="C78:M78"/>
    <mergeCell ref="C79:M79"/>
    <mergeCell ref="G86:N86"/>
    <mergeCell ref="B80:F80"/>
    <mergeCell ref="B86:E86"/>
    <mergeCell ref="B84:F84"/>
    <mergeCell ref="B82:F82"/>
    <mergeCell ref="B50:P50"/>
    <mergeCell ref="B51:M51"/>
    <mergeCell ref="C63:M63"/>
    <mergeCell ref="C64:M64"/>
    <mergeCell ref="C68:M68"/>
    <mergeCell ref="C69:M69"/>
    <mergeCell ref="B65:F65"/>
    <mergeCell ref="B61:P61"/>
    <mergeCell ref="B34:M34"/>
    <mergeCell ref="B36:P36"/>
    <mergeCell ref="B38:F38"/>
    <mergeCell ref="B39:M39"/>
    <mergeCell ref="B41:P41"/>
    <mergeCell ref="B44:F44"/>
    <mergeCell ref="B40:P40"/>
    <mergeCell ref="B19:N19"/>
    <mergeCell ref="B25:M25"/>
    <mergeCell ref="B26:P26"/>
    <mergeCell ref="B27:M27"/>
    <mergeCell ref="B29:P29"/>
    <mergeCell ref="F30:M30"/>
    <mergeCell ref="D5:E5"/>
    <mergeCell ref="G5:H5"/>
    <mergeCell ref="M7:M8"/>
    <mergeCell ref="N7:N8"/>
    <mergeCell ref="O7:O8"/>
    <mergeCell ref="P7:P8"/>
    <mergeCell ref="D13:F13"/>
    <mergeCell ref="B60:F60"/>
    <mergeCell ref="B53:P53"/>
    <mergeCell ref="B62:P62"/>
    <mergeCell ref="D15:F15"/>
    <mergeCell ref="B1:C1"/>
    <mergeCell ref="B3:C3"/>
    <mergeCell ref="B5:C5"/>
    <mergeCell ref="D3:P3"/>
    <mergeCell ref="D1:P1"/>
    <mergeCell ref="B85:P85"/>
    <mergeCell ref="B83:P83"/>
    <mergeCell ref="B81:P81"/>
    <mergeCell ref="B54:M54"/>
    <mergeCell ref="B37:F37"/>
    <mergeCell ref="B75:P75"/>
    <mergeCell ref="B66:P66"/>
    <mergeCell ref="B42:F42"/>
    <mergeCell ref="B73:F73"/>
    <mergeCell ref="C70:M70"/>
    <mergeCell ref="D16:F16"/>
    <mergeCell ref="B24:M24"/>
    <mergeCell ref="G7:I7"/>
    <mergeCell ref="B10:C10"/>
    <mergeCell ref="D14:F14"/>
    <mergeCell ref="D11:F11"/>
    <mergeCell ref="D10:F10"/>
    <mergeCell ref="B7:F8"/>
    <mergeCell ref="B9:P9"/>
    <mergeCell ref="J7:L7"/>
    <mergeCell ref="G10:P10"/>
    <mergeCell ref="D12:F12"/>
    <mergeCell ref="D17:F17"/>
    <mergeCell ref="D18:F18"/>
    <mergeCell ref="B28:P28"/>
    <mergeCell ref="B22:M22"/>
    <mergeCell ref="B23:M23"/>
    <mergeCell ref="B20:P20"/>
    <mergeCell ref="B21:P21"/>
    <mergeCell ref="B16:C16"/>
    <mergeCell ref="C71:M71"/>
    <mergeCell ref="C72:M72"/>
    <mergeCell ref="B52:F52"/>
    <mergeCell ref="B45:P45"/>
    <mergeCell ref="B35:P35"/>
    <mergeCell ref="B46:P46"/>
    <mergeCell ref="B47:M47"/>
    <mergeCell ref="B48:F48"/>
    <mergeCell ref="B49:P49"/>
    <mergeCell ref="B43:F43"/>
    <mergeCell ref="F31:M31"/>
    <mergeCell ref="B32:M32"/>
    <mergeCell ref="B33:P33"/>
    <mergeCell ref="B17:C17"/>
    <mergeCell ref="B18:C18"/>
    <mergeCell ref="B11:C11"/>
    <mergeCell ref="B12:C12"/>
    <mergeCell ref="B13:C13"/>
    <mergeCell ref="B14:C14"/>
    <mergeCell ref="B15:C15"/>
  </mergeCells>
  <printOptions horizontalCentered="1" verticalCentered="1"/>
  <pageMargins left="0.25" right="0.25" top="0.5" bottom="0.75" header="0.25" footer="0.25"/>
  <pageSetup fitToHeight="1" fitToWidth="1" horizontalDpi="1200" verticalDpi="1200" orientation="portrait" scale="63" r:id="rId3"/>
  <headerFooter alignWithMargins="0">
    <oddHeader>&amp;C&amp;"Arial,Bold"&amp;18PROPOSAL BUDGET WORKSHEET</oddHeader>
    <oddFooter>&amp;R&amp;8OSP-RA 
BUDGET WORKSHEET
</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V90"/>
  <sheetViews>
    <sheetView zoomScalePageLayoutView="0" workbookViewId="0" topLeftCell="A1">
      <pane ySplit="8" topLeftCell="A9" activePane="bottomLeft" state="frozen"/>
      <selection pane="topLeft" activeCell="B52" sqref="B52:F52"/>
      <selection pane="bottomLeft" activeCell="H15" sqref="H15"/>
    </sheetView>
  </sheetViews>
  <sheetFormatPr defaultColWidth="9.140625" defaultRowHeight="12.75"/>
  <cols>
    <col min="1" max="1" width="4.140625" style="185" bestFit="1" customWidth="1"/>
    <col min="2" max="2" width="4.7109375" style="123" customWidth="1"/>
    <col min="3" max="3" width="20.7109375" style="123" customWidth="1"/>
    <col min="4" max="9" width="8.7109375" style="123" customWidth="1"/>
    <col min="10" max="12" width="8.7109375" style="186" customWidth="1"/>
    <col min="13" max="14" width="10.7109375" style="123" customWidth="1"/>
    <col min="15" max="15" width="11.7109375" style="132" customWidth="1"/>
    <col min="16" max="16" width="10.7109375" style="132" customWidth="1"/>
    <col min="17" max="18" width="9.7109375" style="123" bestFit="1" customWidth="1"/>
    <col min="19" max="16384" width="9.140625" style="123" customWidth="1"/>
  </cols>
  <sheetData>
    <row r="1" spans="1:17" ht="12.75">
      <c r="A1" s="121"/>
      <c r="B1" s="302" t="s">
        <v>27</v>
      </c>
      <c r="C1" s="302"/>
      <c r="D1" s="294">
        <f>IF('Year 1'!D1:P1="","",'Year 1'!D1:P1)</f>
      </c>
      <c r="E1" s="294"/>
      <c r="F1" s="294"/>
      <c r="G1" s="294"/>
      <c r="H1" s="294"/>
      <c r="I1" s="294"/>
      <c r="J1" s="294"/>
      <c r="K1" s="294"/>
      <c r="L1" s="294"/>
      <c r="M1" s="294"/>
      <c r="N1" s="294"/>
      <c r="O1" s="294"/>
      <c r="P1" s="294"/>
      <c r="Q1" s="122"/>
    </row>
    <row r="2" spans="1:16" ht="12.75">
      <c r="A2" s="121"/>
      <c r="B2" s="121"/>
      <c r="C2" s="121"/>
      <c r="D2" s="207"/>
      <c r="E2" s="207"/>
      <c r="F2" s="207"/>
      <c r="G2" s="207"/>
      <c r="H2" s="207"/>
      <c r="I2" s="207"/>
      <c r="J2" s="208"/>
      <c r="K2" s="208"/>
      <c r="L2" s="208"/>
      <c r="M2" s="207"/>
      <c r="N2" s="207"/>
      <c r="O2" s="19"/>
      <c r="P2" s="19"/>
    </row>
    <row r="3" spans="1:16" ht="12.75">
      <c r="A3" s="121"/>
      <c r="B3" s="302" t="s">
        <v>28</v>
      </c>
      <c r="C3" s="302"/>
      <c r="D3" s="294">
        <f>IF('Year 1'!D3:P3="","",'Year 1'!D3:P3)</f>
      </c>
      <c r="E3" s="294"/>
      <c r="F3" s="294"/>
      <c r="G3" s="294"/>
      <c r="H3" s="294"/>
      <c r="I3" s="294"/>
      <c r="J3" s="294"/>
      <c r="K3" s="294"/>
      <c r="L3" s="294"/>
      <c r="M3" s="294"/>
      <c r="N3" s="294"/>
      <c r="O3" s="294"/>
      <c r="P3" s="294"/>
    </row>
    <row r="4" spans="1:16" ht="12.75">
      <c r="A4" s="121"/>
      <c r="B4" s="121"/>
      <c r="C4" s="126"/>
      <c r="D4" s="127"/>
      <c r="E4" s="128"/>
      <c r="F4" s="128"/>
      <c r="G4" s="129"/>
      <c r="H4" s="129"/>
      <c r="I4" s="129"/>
      <c r="J4" s="128"/>
      <c r="K4" s="128"/>
      <c r="L4" s="128"/>
      <c r="M4" s="129"/>
      <c r="N4" s="129"/>
      <c r="O4" s="124"/>
      <c r="P4" s="125"/>
    </row>
    <row r="5" spans="1:16" ht="12.75">
      <c r="A5" s="121"/>
      <c r="B5" s="302" t="s">
        <v>31</v>
      </c>
      <c r="C5" s="302"/>
      <c r="D5" s="297">
        <f>IF('Year 1'!D5:E5="","",'Year 1'!D5:E5)</f>
      </c>
      <c r="E5" s="297"/>
      <c r="F5" s="115" t="s">
        <v>109</v>
      </c>
      <c r="G5" s="297">
        <f>IF('Year 5'!G5:H5="",IF('Year 4'!G5:H5="",IF('Year 3'!G5:H5="",IF('Year 2'!G5:H5="",IF('Year 1'!G5:H5="","",'Year 1'!G5:H5),'Year 2'!G5:H5),'Year 3'!G5:H5),'Year 4'!G5:H5),'Year 5'!G5:H5)</f>
      </c>
      <c r="H5" s="297"/>
      <c r="I5" s="127"/>
      <c r="J5" s="127"/>
      <c r="K5" s="127"/>
      <c r="L5" s="127"/>
      <c r="M5" s="127"/>
      <c r="N5" s="127"/>
      <c r="O5" s="125"/>
      <c r="P5" s="125"/>
    </row>
    <row r="6" spans="1:15" ht="12.75">
      <c r="A6" s="121"/>
      <c r="B6" s="126" t="s">
        <v>0</v>
      </c>
      <c r="C6" s="126"/>
      <c r="D6" s="126"/>
      <c r="E6" s="126"/>
      <c r="F6" s="126"/>
      <c r="G6" s="126"/>
      <c r="H6" s="126"/>
      <c r="I6" s="126"/>
      <c r="J6" s="130"/>
      <c r="K6" s="130"/>
      <c r="L6" s="130"/>
      <c r="M6" s="126"/>
      <c r="N6" s="126"/>
      <c r="O6" s="131" t="s">
        <v>0</v>
      </c>
    </row>
    <row r="7" spans="1:16" ht="12.75" customHeight="1">
      <c r="A7" s="133"/>
      <c r="B7" s="308" t="s">
        <v>59</v>
      </c>
      <c r="C7" s="309"/>
      <c r="D7" s="309"/>
      <c r="E7" s="309"/>
      <c r="F7" s="309"/>
      <c r="G7" s="320" t="s">
        <v>65</v>
      </c>
      <c r="H7" s="321"/>
      <c r="I7" s="322"/>
      <c r="J7" s="320" t="s">
        <v>66</v>
      </c>
      <c r="K7" s="321"/>
      <c r="L7" s="322"/>
      <c r="M7" s="323" t="s">
        <v>94</v>
      </c>
      <c r="N7" s="323" t="s">
        <v>88</v>
      </c>
      <c r="O7" s="318" t="s">
        <v>95</v>
      </c>
      <c r="P7" s="318" t="s">
        <v>96</v>
      </c>
    </row>
    <row r="8" spans="1:16" ht="12.75">
      <c r="A8" s="135"/>
      <c r="B8" s="310"/>
      <c r="C8" s="311"/>
      <c r="D8" s="311"/>
      <c r="E8" s="311"/>
      <c r="F8" s="311"/>
      <c r="G8" s="136" t="s">
        <v>62</v>
      </c>
      <c r="H8" s="137" t="s">
        <v>63</v>
      </c>
      <c r="I8" s="137" t="s">
        <v>64</v>
      </c>
      <c r="J8" s="137" t="s">
        <v>62</v>
      </c>
      <c r="K8" s="137" t="s">
        <v>63</v>
      </c>
      <c r="L8" s="137" t="s">
        <v>64</v>
      </c>
      <c r="M8" s="324"/>
      <c r="N8" s="324"/>
      <c r="O8" s="319"/>
      <c r="P8" s="319"/>
    </row>
    <row r="9" spans="1:16" ht="12.75">
      <c r="A9" s="138" t="s">
        <v>20</v>
      </c>
      <c r="B9" s="312" t="s">
        <v>125</v>
      </c>
      <c r="C9" s="313"/>
      <c r="D9" s="313"/>
      <c r="E9" s="313"/>
      <c r="F9" s="313"/>
      <c r="G9" s="313"/>
      <c r="H9" s="313"/>
      <c r="I9" s="313"/>
      <c r="J9" s="313"/>
      <c r="K9" s="313"/>
      <c r="L9" s="313"/>
      <c r="M9" s="313"/>
      <c r="N9" s="313"/>
      <c r="O9" s="313"/>
      <c r="P9" s="314"/>
    </row>
    <row r="10" spans="1:16" ht="12.75">
      <c r="A10" s="138"/>
      <c r="B10" s="306" t="s">
        <v>25</v>
      </c>
      <c r="C10" s="327"/>
      <c r="D10" s="306" t="s">
        <v>26</v>
      </c>
      <c r="E10" s="307"/>
      <c r="F10" s="307"/>
      <c r="G10" s="315"/>
      <c r="H10" s="316"/>
      <c r="I10" s="316"/>
      <c r="J10" s="316"/>
      <c r="K10" s="316"/>
      <c r="L10" s="316"/>
      <c r="M10" s="316"/>
      <c r="N10" s="316"/>
      <c r="O10" s="316"/>
      <c r="P10" s="317"/>
    </row>
    <row r="11" spans="1:22" ht="12.75">
      <c r="A11" s="138"/>
      <c r="B11" s="212"/>
      <c r="C11" s="213"/>
      <c r="D11" s="212"/>
      <c r="E11" s="247"/>
      <c r="F11" s="247"/>
      <c r="G11" s="34">
        <v>0</v>
      </c>
      <c r="H11" s="34">
        <v>0</v>
      </c>
      <c r="I11" s="34">
        <v>0</v>
      </c>
      <c r="J11" s="141">
        <f>G11*12</f>
        <v>0</v>
      </c>
      <c r="K11" s="141">
        <f>H11*9</f>
        <v>0</v>
      </c>
      <c r="L11" s="141">
        <f>I11*3</f>
        <v>0</v>
      </c>
      <c r="M11" s="35">
        <v>0</v>
      </c>
      <c r="N11" s="35">
        <v>0</v>
      </c>
      <c r="O11" s="36">
        <f>'Year 1'!O11+'Year 2'!O11+'Year 3'!O11+'Year 4'!O11+'Year 5'!O11</f>
        <v>0</v>
      </c>
      <c r="P11" s="119">
        <f>'Year 1'!P11+'Year 2'!P11+'Year 3'!P11+'Year 4'!P11+'Year 5'!P11</f>
        <v>0</v>
      </c>
      <c r="Q11" s="127"/>
      <c r="T11" s="142"/>
      <c r="U11" s="142"/>
      <c r="V11" s="142"/>
    </row>
    <row r="12" spans="1:20" ht="12.75">
      <c r="A12" s="138"/>
      <c r="B12" s="212"/>
      <c r="C12" s="213"/>
      <c r="D12" s="212"/>
      <c r="E12" s="247"/>
      <c r="F12" s="247"/>
      <c r="G12" s="34">
        <v>0</v>
      </c>
      <c r="H12" s="34">
        <v>0</v>
      </c>
      <c r="I12" s="34">
        <v>0</v>
      </c>
      <c r="J12" s="141">
        <f aca="true" t="shared" si="0" ref="J12:J18">G12*12</f>
        <v>0</v>
      </c>
      <c r="K12" s="141">
        <f aca="true" t="shared" si="1" ref="K12:K18">H12*9</f>
        <v>0</v>
      </c>
      <c r="L12" s="141">
        <f aca="true" t="shared" si="2" ref="L12:L18">I12*3</f>
        <v>0</v>
      </c>
      <c r="M12" s="35">
        <v>0</v>
      </c>
      <c r="N12" s="39">
        <v>0</v>
      </c>
      <c r="O12" s="36">
        <f>'Year 1'!O12+'Year 2'!O12+'Year 3'!O12+'Year 4'!O12+'Year 5'!O12</f>
        <v>0</v>
      </c>
      <c r="P12" s="120">
        <f>'Year 1'!P12+'Year 2'!P12+'Year 3'!P12+'Year 4'!P12+'Year 5'!P12</f>
        <v>0</v>
      </c>
      <c r="T12" s="142"/>
    </row>
    <row r="13" spans="1:16" ht="12.75">
      <c r="A13" s="138"/>
      <c r="B13" s="212"/>
      <c r="C13" s="213"/>
      <c r="D13" s="212"/>
      <c r="E13" s="247"/>
      <c r="F13" s="247"/>
      <c r="G13" s="34">
        <v>0</v>
      </c>
      <c r="H13" s="34">
        <v>0</v>
      </c>
      <c r="I13" s="34">
        <v>0</v>
      </c>
      <c r="J13" s="141">
        <f t="shared" si="0"/>
        <v>0</v>
      </c>
      <c r="K13" s="141">
        <f t="shared" si="1"/>
        <v>0</v>
      </c>
      <c r="L13" s="141">
        <f t="shared" si="2"/>
        <v>0</v>
      </c>
      <c r="M13" s="35">
        <v>0</v>
      </c>
      <c r="N13" s="39">
        <v>0</v>
      </c>
      <c r="O13" s="36">
        <f>'Year 1'!O13+'Year 2'!O13+'Year 3'!O13+'Year 4'!O13+'Year 5'!O13</f>
        <v>0</v>
      </c>
      <c r="P13" s="120">
        <f>'Year 1'!P13+'Year 2'!P13+'Year 3'!P13+'Year 4'!P13+'Year 5'!P13</f>
        <v>0</v>
      </c>
    </row>
    <row r="14" spans="1:16" ht="12.75">
      <c r="A14" s="138"/>
      <c r="B14" s="212"/>
      <c r="C14" s="213"/>
      <c r="D14" s="231"/>
      <c r="E14" s="232"/>
      <c r="F14" s="232"/>
      <c r="G14" s="34">
        <v>0</v>
      </c>
      <c r="H14" s="34">
        <v>0</v>
      </c>
      <c r="I14" s="34">
        <v>0</v>
      </c>
      <c r="J14" s="141">
        <f t="shared" si="0"/>
        <v>0</v>
      </c>
      <c r="K14" s="141">
        <f t="shared" si="1"/>
        <v>0</v>
      </c>
      <c r="L14" s="141">
        <f t="shared" si="2"/>
        <v>0</v>
      </c>
      <c r="M14" s="35">
        <v>0</v>
      </c>
      <c r="N14" s="39">
        <v>0</v>
      </c>
      <c r="O14" s="36">
        <f>'Year 1'!O14+'Year 2'!O14+'Year 3'!O14+'Year 4'!O14+'Year 5'!O14</f>
        <v>0</v>
      </c>
      <c r="P14" s="120">
        <f>'Year 1'!P14+'Year 2'!P14+'Year 3'!P14+'Year 4'!P14+'Year 5'!P14</f>
        <v>0</v>
      </c>
    </row>
    <row r="15" spans="1:16" ht="12.75">
      <c r="A15" s="138"/>
      <c r="B15" s="212"/>
      <c r="C15" s="213"/>
      <c r="D15" s="212"/>
      <c r="E15" s="247"/>
      <c r="F15" s="213"/>
      <c r="G15" s="34">
        <v>0</v>
      </c>
      <c r="H15" s="34">
        <v>0</v>
      </c>
      <c r="I15" s="34">
        <v>0</v>
      </c>
      <c r="J15" s="141">
        <f t="shared" si="0"/>
        <v>0</v>
      </c>
      <c r="K15" s="141">
        <f t="shared" si="1"/>
        <v>0</v>
      </c>
      <c r="L15" s="141">
        <f t="shared" si="2"/>
        <v>0</v>
      </c>
      <c r="M15" s="35">
        <v>0</v>
      </c>
      <c r="N15" s="39">
        <v>0</v>
      </c>
      <c r="O15" s="36">
        <f>'Year 1'!O15+'Year 2'!O15+'Year 3'!O15+'Year 4'!O15+'Year 5'!O15</f>
        <v>0</v>
      </c>
      <c r="P15" s="120">
        <f>'Year 1'!P15+'Year 2'!P15+'Year 3'!P15+'Year 4'!P15+'Year 5'!P15</f>
        <v>0</v>
      </c>
    </row>
    <row r="16" spans="1:16" ht="12.75">
      <c r="A16" s="138"/>
      <c r="B16" s="212"/>
      <c r="C16" s="213"/>
      <c r="D16" s="231"/>
      <c r="E16" s="232"/>
      <c r="F16" s="232"/>
      <c r="G16" s="34">
        <v>0</v>
      </c>
      <c r="H16" s="34">
        <v>0</v>
      </c>
      <c r="I16" s="34">
        <v>0</v>
      </c>
      <c r="J16" s="141">
        <f t="shared" si="0"/>
        <v>0</v>
      </c>
      <c r="K16" s="141">
        <f t="shared" si="1"/>
        <v>0</v>
      </c>
      <c r="L16" s="141">
        <f t="shared" si="2"/>
        <v>0</v>
      </c>
      <c r="M16" s="35">
        <v>0</v>
      </c>
      <c r="N16" s="39">
        <v>0</v>
      </c>
      <c r="O16" s="36">
        <f>'Year 1'!O16+'Year 2'!O16+'Year 3'!O16+'Year 4'!O16+'Year 5'!O16</f>
        <v>0</v>
      </c>
      <c r="P16" s="120">
        <f>'Year 1'!P16+'Year 2'!P16+'Year 3'!P16+'Year 4'!P16+'Year 5'!P16</f>
        <v>0</v>
      </c>
    </row>
    <row r="17" spans="1:16" ht="12.75">
      <c r="A17" s="138"/>
      <c r="B17" s="212"/>
      <c r="C17" s="213"/>
      <c r="D17" s="212"/>
      <c r="E17" s="247"/>
      <c r="F17" s="247"/>
      <c r="G17" s="34">
        <v>0</v>
      </c>
      <c r="H17" s="34">
        <v>0</v>
      </c>
      <c r="I17" s="34">
        <v>0</v>
      </c>
      <c r="J17" s="141">
        <f t="shared" si="0"/>
        <v>0</v>
      </c>
      <c r="K17" s="141">
        <f t="shared" si="1"/>
        <v>0</v>
      </c>
      <c r="L17" s="141">
        <f t="shared" si="2"/>
        <v>0</v>
      </c>
      <c r="M17" s="35">
        <v>0</v>
      </c>
      <c r="N17" s="39">
        <v>0</v>
      </c>
      <c r="O17" s="36">
        <f>'Year 1'!O17+'Year 2'!O17+'Year 3'!O17+'Year 4'!O17+'Year 5'!O17</f>
        <v>0</v>
      </c>
      <c r="P17" s="120">
        <f>'Year 1'!P17+'Year 2'!P17+'Year 3'!P17+'Year 4'!P17+'Year 5'!P17</f>
        <v>0</v>
      </c>
    </row>
    <row r="18" spans="1:16" ht="12.75">
      <c r="A18" s="138"/>
      <c r="B18" s="325"/>
      <c r="C18" s="326"/>
      <c r="D18" s="325"/>
      <c r="E18" s="332"/>
      <c r="F18" s="332"/>
      <c r="G18" s="140">
        <v>0</v>
      </c>
      <c r="H18" s="140">
        <v>0</v>
      </c>
      <c r="I18" s="140">
        <v>0</v>
      </c>
      <c r="J18" s="141">
        <f t="shared" si="0"/>
        <v>0</v>
      </c>
      <c r="K18" s="141">
        <f t="shared" si="1"/>
        <v>0</v>
      </c>
      <c r="L18" s="141">
        <f t="shared" si="2"/>
        <v>0</v>
      </c>
      <c r="M18" s="35">
        <v>0</v>
      </c>
      <c r="N18" s="39">
        <v>0</v>
      </c>
      <c r="O18" s="36">
        <f>'Year 1'!O18+'Year 2'!O18+'Year 3'!O18+'Year 4'!O18+'Year 5'!O18</f>
        <v>0</v>
      </c>
      <c r="P18" s="120">
        <f>'Year 1'!P18+'Year 2'!P18+'Year 3'!P18+'Year 4'!P18+'Year 5'!P18</f>
        <v>0</v>
      </c>
    </row>
    <row r="19" spans="1:16" ht="12.75" customHeight="1">
      <c r="A19" s="138"/>
      <c r="B19" s="334" t="s">
        <v>39</v>
      </c>
      <c r="C19" s="335"/>
      <c r="D19" s="335"/>
      <c r="E19" s="335"/>
      <c r="F19" s="335"/>
      <c r="G19" s="335"/>
      <c r="H19" s="335"/>
      <c r="I19" s="335"/>
      <c r="J19" s="335"/>
      <c r="K19" s="335"/>
      <c r="L19" s="335"/>
      <c r="M19" s="335"/>
      <c r="N19" s="336"/>
      <c r="O19" s="40">
        <f>SUM(O11:O18)</f>
        <v>0</v>
      </c>
      <c r="P19" s="48">
        <f>SUM(P11:P18)</f>
        <v>0</v>
      </c>
    </row>
    <row r="20" spans="1:16" ht="6" customHeight="1">
      <c r="A20" s="143"/>
      <c r="B20" s="298"/>
      <c r="C20" s="298"/>
      <c r="D20" s="298"/>
      <c r="E20" s="298"/>
      <c r="F20" s="298"/>
      <c r="G20" s="298"/>
      <c r="H20" s="298"/>
      <c r="I20" s="298"/>
      <c r="J20" s="298"/>
      <c r="K20" s="298"/>
      <c r="L20" s="298"/>
      <c r="M20" s="298"/>
      <c r="N20" s="298"/>
      <c r="O20" s="298"/>
      <c r="P20" s="298"/>
    </row>
    <row r="21" spans="1:16" ht="12.75">
      <c r="A21" s="138" t="s">
        <v>19</v>
      </c>
      <c r="B21" s="303" t="s">
        <v>108</v>
      </c>
      <c r="C21" s="304"/>
      <c r="D21" s="304"/>
      <c r="E21" s="304"/>
      <c r="F21" s="304"/>
      <c r="G21" s="304"/>
      <c r="H21" s="304"/>
      <c r="I21" s="304"/>
      <c r="J21" s="304"/>
      <c r="K21" s="304"/>
      <c r="L21" s="304"/>
      <c r="M21" s="304"/>
      <c r="N21" s="304"/>
      <c r="O21" s="304"/>
      <c r="P21" s="305"/>
    </row>
    <row r="22" spans="1:16" ht="12.75">
      <c r="A22" s="138"/>
      <c r="B22" s="240"/>
      <c r="C22" s="241"/>
      <c r="D22" s="241"/>
      <c r="E22" s="241"/>
      <c r="F22" s="241"/>
      <c r="G22" s="241"/>
      <c r="H22" s="241"/>
      <c r="I22" s="241"/>
      <c r="J22" s="241"/>
      <c r="K22" s="241"/>
      <c r="L22" s="241"/>
      <c r="M22" s="241"/>
      <c r="N22" s="43"/>
      <c r="O22" s="119">
        <f>'Year 1'!O22+'Year 2'!O22+'Year 3'!O22+'Year 4'!O22+'Year 5'!O22</f>
        <v>0</v>
      </c>
      <c r="P22" s="119">
        <f>'Year 1'!P22+'Year 2'!P22+'Year 3'!P22+'Year 4'!P22+'Year 5'!P22</f>
        <v>0</v>
      </c>
    </row>
    <row r="23" spans="1:16" ht="12.75">
      <c r="A23" s="138"/>
      <c r="B23" s="240"/>
      <c r="C23" s="241"/>
      <c r="D23" s="241"/>
      <c r="E23" s="241"/>
      <c r="F23" s="241"/>
      <c r="G23" s="241"/>
      <c r="H23" s="241"/>
      <c r="I23" s="241"/>
      <c r="J23" s="241"/>
      <c r="K23" s="241"/>
      <c r="L23" s="241"/>
      <c r="M23" s="241"/>
      <c r="N23" s="43"/>
      <c r="O23" s="120">
        <f>'Year 1'!O23+'Year 2'!O23+'Year 3'!O23+'Year 4'!O23+'Year 5'!O23</f>
        <v>0</v>
      </c>
      <c r="P23" s="120">
        <f>'Year 1'!P23+'Year 2'!P23+'Year 3'!P23+'Year 4'!P23+'Year 5'!P23</f>
        <v>0</v>
      </c>
    </row>
    <row r="24" spans="1:16" ht="12.75">
      <c r="A24" s="138"/>
      <c r="B24" s="240"/>
      <c r="C24" s="241"/>
      <c r="D24" s="241"/>
      <c r="E24" s="241"/>
      <c r="F24" s="241"/>
      <c r="G24" s="241"/>
      <c r="H24" s="241"/>
      <c r="I24" s="241"/>
      <c r="J24" s="241"/>
      <c r="K24" s="241"/>
      <c r="L24" s="241"/>
      <c r="M24" s="241"/>
      <c r="N24" s="43"/>
      <c r="O24" s="120">
        <f>'Year 1'!O24+'Year 2'!O24+'Year 3'!O24+'Year 4'!O24+'Year 5'!O24</f>
        <v>0</v>
      </c>
      <c r="P24" s="120">
        <f>'Year 1'!P24+'Year 2'!P24+'Year 3'!P24+'Year 4'!P24+'Year 5'!P24</f>
        <v>0</v>
      </c>
    </row>
    <row r="25" spans="1:16" ht="12.75">
      <c r="A25" s="138"/>
      <c r="B25" s="328" t="s">
        <v>40</v>
      </c>
      <c r="C25" s="329"/>
      <c r="D25" s="329"/>
      <c r="E25" s="329"/>
      <c r="F25" s="329"/>
      <c r="G25" s="329"/>
      <c r="H25" s="329"/>
      <c r="I25" s="329"/>
      <c r="J25" s="329"/>
      <c r="K25" s="329"/>
      <c r="L25" s="329"/>
      <c r="M25" s="329"/>
      <c r="N25" s="144"/>
      <c r="O25" s="48">
        <f>SUM(O22:O24)</f>
        <v>0</v>
      </c>
      <c r="P25" s="48">
        <f>SUM(P22:P24)</f>
        <v>0</v>
      </c>
    </row>
    <row r="26" spans="1:16" ht="6" customHeight="1">
      <c r="A26" s="143"/>
      <c r="B26" s="330"/>
      <c r="C26" s="330"/>
      <c r="D26" s="330"/>
      <c r="E26" s="330"/>
      <c r="F26" s="330"/>
      <c r="G26" s="331"/>
      <c r="H26" s="331"/>
      <c r="I26" s="331"/>
      <c r="J26" s="331"/>
      <c r="K26" s="331"/>
      <c r="L26" s="331"/>
      <c r="M26" s="331"/>
      <c r="N26" s="331"/>
      <c r="O26" s="330"/>
      <c r="P26" s="330"/>
    </row>
    <row r="27" spans="1:16" ht="12.75">
      <c r="A27" s="138"/>
      <c r="B27" s="328" t="s">
        <v>11</v>
      </c>
      <c r="C27" s="329"/>
      <c r="D27" s="329"/>
      <c r="E27" s="329"/>
      <c r="F27" s="329"/>
      <c r="G27" s="329"/>
      <c r="H27" s="329"/>
      <c r="I27" s="329"/>
      <c r="J27" s="329"/>
      <c r="K27" s="329"/>
      <c r="L27" s="329"/>
      <c r="M27" s="329"/>
      <c r="N27" s="145"/>
      <c r="O27" s="47">
        <f>O25+O19</f>
        <v>0</v>
      </c>
      <c r="P27" s="48">
        <f>P25+P19</f>
        <v>0</v>
      </c>
    </row>
    <row r="28" spans="1:16" ht="6" customHeight="1">
      <c r="A28" s="138"/>
      <c r="B28" s="333" t="s">
        <v>0</v>
      </c>
      <c r="C28" s="333"/>
      <c r="D28" s="333"/>
      <c r="E28" s="333"/>
      <c r="F28" s="333"/>
      <c r="G28" s="333"/>
      <c r="H28" s="333"/>
      <c r="I28" s="333"/>
      <c r="J28" s="333"/>
      <c r="K28" s="333"/>
      <c r="L28" s="333"/>
      <c r="M28" s="333"/>
      <c r="N28" s="333"/>
      <c r="O28" s="333"/>
      <c r="P28" s="333"/>
    </row>
    <row r="29" spans="1:16" ht="13.5" thickBot="1">
      <c r="A29" s="138" t="s">
        <v>18</v>
      </c>
      <c r="B29" s="303" t="s">
        <v>14</v>
      </c>
      <c r="C29" s="304"/>
      <c r="D29" s="304"/>
      <c r="E29" s="304"/>
      <c r="F29" s="313"/>
      <c r="G29" s="313"/>
      <c r="H29" s="313"/>
      <c r="I29" s="304"/>
      <c r="J29" s="304"/>
      <c r="K29" s="304"/>
      <c r="L29" s="304"/>
      <c r="M29" s="304"/>
      <c r="N29" s="304"/>
      <c r="O29" s="304"/>
      <c r="P29" s="305"/>
    </row>
    <row r="30" spans="1:16" ht="13.5" thickBot="1">
      <c r="A30" s="138"/>
      <c r="B30" s="146" t="s">
        <v>90</v>
      </c>
      <c r="C30" s="147"/>
      <c r="D30" s="139" t="s">
        <v>89</v>
      </c>
      <c r="E30" s="117">
        <v>0.312</v>
      </c>
      <c r="F30" s="337" t="s">
        <v>92</v>
      </c>
      <c r="G30" s="338"/>
      <c r="H30" s="338"/>
      <c r="I30" s="338"/>
      <c r="J30" s="338"/>
      <c r="K30" s="338"/>
      <c r="L30" s="338"/>
      <c r="M30" s="338"/>
      <c r="N30" s="145"/>
      <c r="O30" s="36">
        <f>'Year 1'!O30+'Year 2'!O30+'Year 3'!O30+'Year 4'!O30+'Year 5'!O30</f>
        <v>0</v>
      </c>
      <c r="P30" s="119">
        <f>'Year 1'!P30+'Year 2'!P30+'Year 3'!P30+'Year 4'!P30+'Year 5'!P30</f>
        <v>0</v>
      </c>
    </row>
    <row r="31" spans="1:16" ht="13.5" thickBot="1">
      <c r="A31" s="138"/>
      <c r="B31" s="146" t="s">
        <v>91</v>
      </c>
      <c r="C31" s="147"/>
      <c r="D31" s="139" t="s">
        <v>89</v>
      </c>
      <c r="E31" s="118">
        <v>0.082</v>
      </c>
      <c r="F31" s="337" t="s">
        <v>92</v>
      </c>
      <c r="G31" s="338"/>
      <c r="H31" s="338"/>
      <c r="I31" s="338"/>
      <c r="J31" s="338"/>
      <c r="K31" s="338"/>
      <c r="L31" s="338"/>
      <c r="M31" s="338"/>
      <c r="N31" s="148"/>
      <c r="O31" s="36">
        <f>'Year 1'!O31+'Year 2'!O31+'Year 3'!O31+'Year 4'!O31+'Year 5'!O31</f>
        <v>0</v>
      </c>
      <c r="P31" s="120">
        <f>'Year 1'!P31+'Year 2'!P31+'Year 3'!P31+'Year 4'!P31+'Year 5'!P31</f>
        <v>0</v>
      </c>
    </row>
    <row r="32" spans="1:16" ht="12.75">
      <c r="A32" s="138"/>
      <c r="B32" s="328" t="s">
        <v>1</v>
      </c>
      <c r="C32" s="329"/>
      <c r="D32" s="329"/>
      <c r="E32" s="329"/>
      <c r="F32" s="339"/>
      <c r="G32" s="339"/>
      <c r="H32" s="339"/>
      <c r="I32" s="329"/>
      <c r="J32" s="329"/>
      <c r="K32" s="329"/>
      <c r="L32" s="329"/>
      <c r="M32" s="329"/>
      <c r="N32" s="145"/>
      <c r="O32" s="149">
        <f>SUM(O30:O31)</f>
        <v>0</v>
      </c>
      <c r="P32" s="150">
        <f>SUM(P30:P31)</f>
        <v>0</v>
      </c>
    </row>
    <row r="33" spans="1:16" ht="6" customHeight="1">
      <c r="A33" s="138"/>
      <c r="B33" s="340" t="s">
        <v>0</v>
      </c>
      <c r="C33" s="340"/>
      <c r="D33" s="340"/>
      <c r="E33" s="340"/>
      <c r="F33" s="340"/>
      <c r="G33" s="340"/>
      <c r="H33" s="340"/>
      <c r="I33" s="340"/>
      <c r="J33" s="340"/>
      <c r="K33" s="340"/>
      <c r="L33" s="340"/>
      <c r="M33" s="340"/>
      <c r="N33" s="340"/>
      <c r="O33" s="340"/>
      <c r="P33" s="340"/>
    </row>
    <row r="34" spans="1:16" ht="12.75">
      <c r="A34" s="138"/>
      <c r="B34" s="328" t="s">
        <v>10</v>
      </c>
      <c r="C34" s="329"/>
      <c r="D34" s="329"/>
      <c r="E34" s="329"/>
      <c r="F34" s="329"/>
      <c r="G34" s="329"/>
      <c r="H34" s="329"/>
      <c r="I34" s="329"/>
      <c r="J34" s="329"/>
      <c r="K34" s="329"/>
      <c r="L34" s="329"/>
      <c r="M34" s="329"/>
      <c r="N34" s="145"/>
      <c r="O34" s="151">
        <f>SUM(O27+O32)</f>
        <v>0</v>
      </c>
      <c r="P34" s="150">
        <f>SUM(P27+P32)</f>
        <v>0</v>
      </c>
    </row>
    <row r="35" spans="1:16" ht="6" customHeight="1">
      <c r="A35" s="138"/>
      <c r="B35" s="299" t="s">
        <v>0</v>
      </c>
      <c r="C35" s="300"/>
      <c r="D35" s="300"/>
      <c r="E35" s="300"/>
      <c r="F35" s="300"/>
      <c r="G35" s="300"/>
      <c r="H35" s="300"/>
      <c r="I35" s="300"/>
      <c r="J35" s="300"/>
      <c r="K35" s="300"/>
      <c r="L35" s="300"/>
      <c r="M35" s="300"/>
      <c r="N35" s="300"/>
      <c r="O35" s="300"/>
      <c r="P35" s="301"/>
    </row>
    <row r="36" spans="1:16" ht="12.75">
      <c r="A36" s="138" t="s">
        <v>21</v>
      </c>
      <c r="B36" s="303" t="s">
        <v>13</v>
      </c>
      <c r="C36" s="304"/>
      <c r="D36" s="304"/>
      <c r="E36" s="304"/>
      <c r="F36" s="304"/>
      <c r="G36" s="304"/>
      <c r="H36" s="304"/>
      <c r="I36" s="304"/>
      <c r="J36" s="304"/>
      <c r="K36" s="304"/>
      <c r="L36" s="304"/>
      <c r="M36" s="304"/>
      <c r="N36" s="304"/>
      <c r="O36" s="304"/>
      <c r="P36" s="305"/>
    </row>
    <row r="37" spans="1:16" ht="12.75" customHeight="1">
      <c r="A37" s="138"/>
      <c r="B37" s="250" t="s">
        <v>43</v>
      </c>
      <c r="C37" s="251"/>
      <c r="D37" s="251"/>
      <c r="E37" s="251"/>
      <c r="F37" s="251"/>
      <c r="G37" s="62"/>
      <c r="H37" s="62"/>
      <c r="I37" s="62"/>
      <c r="J37" s="111"/>
      <c r="K37" s="111"/>
      <c r="L37" s="111"/>
      <c r="M37" s="62"/>
      <c r="N37" s="152"/>
      <c r="O37" s="36">
        <f>'Year 1'!O37+'Year 2'!O37+'Year 3'!O37+'Year 4'!O37+'Year 5'!O37</f>
        <v>0</v>
      </c>
      <c r="P37" s="119">
        <f>'Year 1'!P37+'Year 2'!P37+'Year 3'!P37+'Year 4'!P37+'Year 5'!P37</f>
        <v>0</v>
      </c>
    </row>
    <row r="38" spans="1:16" ht="12.75" customHeight="1">
      <c r="A38" s="138"/>
      <c r="B38" s="250" t="s">
        <v>44</v>
      </c>
      <c r="C38" s="251"/>
      <c r="D38" s="251"/>
      <c r="E38" s="251"/>
      <c r="F38" s="251"/>
      <c r="G38" s="62"/>
      <c r="H38" s="62"/>
      <c r="I38" s="62"/>
      <c r="J38" s="111"/>
      <c r="K38" s="111"/>
      <c r="L38" s="111"/>
      <c r="M38" s="62"/>
      <c r="N38" s="110"/>
      <c r="O38" s="36">
        <f>'Year 1'!O38+'Year 2'!O38+'Year 3'!O38+'Year 4'!O38+'Year 5'!O38</f>
        <v>0</v>
      </c>
      <c r="P38" s="120">
        <f>'Year 1'!P38+'Year 2'!P38+'Year 3'!P38+'Year 4'!P38+'Year 5'!P38</f>
        <v>0</v>
      </c>
    </row>
    <row r="39" spans="1:16" ht="12.75">
      <c r="A39" s="138"/>
      <c r="B39" s="328" t="s">
        <v>12</v>
      </c>
      <c r="C39" s="329"/>
      <c r="D39" s="329"/>
      <c r="E39" s="329"/>
      <c r="F39" s="329"/>
      <c r="G39" s="329"/>
      <c r="H39" s="329"/>
      <c r="I39" s="329"/>
      <c r="J39" s="329"/>
      <c r="K39" s="329"/>
      <c r="L39" s="329"/>
      <c r="M39" s="329"/>
      <c r="N39" s="148"/>
      <c r="O39" s="47">
        <f>SUM(O37:O38)</f>
        <v>0</v>
      </c>
      <c r="P39" s="48">
        <f>SUM(P37:P38)</f>
        <v>0</v>
      </c>
    </row>
    <row r="40" spans="1:16" ht="6" customHeight="1">
      <c r="A40" s="138"/>
      <c r="B40" s="333" t="s">
        <v>0</v>
      </c>
      <c r="C40" s="333"/>
      <c r="D40" s="333"/>
      <c r="E40" s="333"/>
      <c r="F40" s="333"/>
      <c r="G40" s="333"/>
      <c r="H40" s="333"/>
      <c r="I40" s="333"/>
      <c r="J40" s="333"/>
      <c r="K40" s="333"/>
      <c r="L40" s="333"/>
      <c r="M40" s="333"/>
      <c r="N40" s="333"/>
      <c r="O40" s="333"/>
      <c r="P40" s="333"/>
    </row>
    <row r="41" spans="1:16" ht="12.75">
      <c r="A41" s="138" t="s">
        <v>22</v>
      </c>
      <c r="B41" s="303" t="s">
        <v>5</v>
      </c>
      <c r="C41" s="304"/>
      <c r="D41" s="304"/>
      <c r="E41" s="304"/>
      <c r="F41" s="304"/>
      <c r="G41" s="304"/>
      <c r="H41" s="304"/>
      <c r="I41" s="304"/>
      <c r="J41" s="304"/>
      <c r="K41" s="304"/>
      <c r="L41" s="304"/>
      <c r="M41" s="304"/>
      <c r="N41" s="304"/>
      <c r="O41" s="304"/>
      <c r="P41" s="305"/>
    </row>
    <row r="42" spans="1:16" ht="12.75">
      <c r="A42" s="138"/>
      <c r="B42" s="256" t="s">
        <v>8</v>
      </c>
      <c r="C42" s="257"/>
      <c r="D42" s="257"/>
      <c r="E42" s="257"/>
      <c r="F42" s="257"/>
      <c r="G42" s="62"/>
      <c r="H42" s="62"/>
      <c r="I42" s="62"/>
      <c r="J42" s="153"/>
      <c r="K42" s="153"/>
      <c r="L42" s="153"/>
      <c r="M42" s="154"/>
      <c r="N42" s="110"/>
      <c r="O42" s="36">
        <f>'Year 1'!O42+'Year 2'!O42+'Year 3'!O42+'Year 4'!O42+'Year 5'!O42</f>
        <v>0</v>
      </c>
      <c r="P42" s="119">
        <f>'Year 1'!P42+'Year 2'!P42+'Year 3'!P42+'Year 4'!P42+'Year 5'!P42</f>
        <v>0</v>
      </c>
    </row>
    <row r="43" spans="1:16" ht="12.75">
      <c r="A43" s="138"/>
      <c r="B43" s="256" t="s">
        <v>9</v>
      </c>
      <c r="C43" s="257"/>
      <c r="D43" s="257"/>
      <c r="E43" s="257"/>
      <c r="F43" s="257"/>
      <c r="G43" s="62"/>
      <c r="H43" s="62"/>
      <c r="I43" s="62"/>
      <c r="J43" s="153"/>
      <c r="K43" s="153"/>
      <c r="L43" s="153"/>
      <c r="M43" s="154"/>
      <c r="N43" s="155"/>
      <c r="O43" s="36">
        <f>'Year 1'!O43+'Year 2'!O43+'Year 3'!O43+'Year 4'!O43+'Year 5'!O43</f>
        <v>0</v>
      </c>
      <c r="P43" s="120">
        <f>'Year 1'!P43+'Year 2'!P43+'Year 3'!P43+'Year 4'!P43+'Year 5'!P43</f>
        <v>0</v>
      </c>
    </row>
    <row r="44" spans="1:16" ht="12.75">
      <c r="A44" s="138"/>
      <c r="B44" s="341" t="s">
        <v>7</v>
      </c>
      <c r="C44" s="342"/>
      <c r="D44" s="342"/>
      <c r="E44" s="342"/>
      <c r="F44" s="342"/>
      <c r="G44" s="147"/>
      <c r="H44" s="147"/>
      <c r="I44" s="147"/>
      <c r="J44" s="139"/>
      <c r="K44" s="139"/>
      <c r="L44" s="139"/>
      <c r="M44" s="147"/>
      <c r="N44" s="156"/>
      <c r="O44" s="47">
        <f>SUM(O42:O43)</f>
        <v>0</v>
      </c>
      <c r="P44" s="48">
        <f>SUM(P42:P43)</f>
        <v>0</v>
      </c>
    </row>
    <row r="45" spans="1:16" ht="6" customHeight="1">
      <c r="A45" s="138"/>
      <c r="B45" s="344"/>
      <c r="C45" s="344"/>
      <c r="D45" s="344"/>
      <c r="E45" s="344"/>
      <c r="F45" s="344"/>
      <c r="G45" s="344"/>
      <c r="H45" s="344"/>
      <c r="I45" s="344"/>
      <c r="J45" s="344"/>
      <c r="K45" s="344"/>
      <c r="L45" s="344"/>
      <c r="M45" s="344"/>
      <c r="N45" s="344"/>
      <c r="O45" s="344"/>
      <c r="P45" s="344"/>
    </row>
    <row r="46" spans="1:16" ht="12.75">
      <c r="A46" s="138" t="s">
        <v>23</v>
      </c>
      <c r="B46" s="343" t="s">
        <v>29</v>
      </c>
      <c r="C46" s="343"/>
      <c r="D46" s="343"/>
      <c r="E46" s="343"/>
      <c r="F46" s="343"/>
      <c r="G46" s="343"/>
      <c r="H46" s="343"/>
      <c r="I46" s="343"/>
      <c r="J46" s="343"/>
      <c r="K46" s="343"/>
      <c r="L46" s="343"/>
      <c r="M46" s="343"/>
      <c r="N46" s="343"/>
      <c r="O46" s="343"/>
      <c r="P46" s="343"/>
    </row>
    <row r="47" spans="1:16" ht="12.75">
      <c r="A47" s="138"/>
      <c r="B47" s="295"/>
      <c r="C47" s="296"/>
      <c r="D47" s="296"/>
      <c r="E47" s="296"/>
      <c r="F47" s="296"/>
      <c r="G47" s="296"/>
      <c r="H47" s="296"/>
      <c r="I47" s="296"/>
      <c r="J47" s="296"/>
      <c r="K47" s="296"/>
      <c r="L47" s="296"/>
      <c r="M47" s="296"/>
      <c r="N47" s="110"/>
      <c r="O47" s="36">
        <f>'Year 1'!O47+'Year 2'!O47+'Year 3'!O47+'Year 4'!O47+'Year 5'!O47</f>
        <v>0</v>
      </c>
      <c r="P47" s="119">
        <f>'Year 1'!P47+'Year 2'!P47+'Year 3'!P47+'Year 4'!P47+'Year 5'!P47</f>
        <v>0</v>
      </c>
    </row>
    <row r="48" spans="1:16" ht="12.75">
      <c r="A48" s="138"/>
      <c r="B48" s="341" t="s">
        <v>30</v>
      </c>
      <c r="C48" s="342"/>
      <c r="D48" s="342"/>
      <c r="E48" s="342"/>
      <c r="F48" s="342"/>
      <c r="G48" s="147"/>
      <c r="H48" s="147"/>
      <c r="I48" s="147"/>
      <c r="J48" s="139"/>
      <c r="K48" s="139"/>
      <c r="L48" s="139"/>
      <c r="M48" s="147"/>
      <c r="N48" s="156"/>
      <c r="O48" s="47">
        <f>SUM(O47)</f>
        <v>0</v>
      </c>
      <c r="P48" s="48">
        <f>SUM(P47)</f>
        <v>0</v>
      </c>
    </row>
    <row r="49" spans="1:16" ht="6" customHeight="1">
      <c r="A49" s="138"/>
      <c r="B49" s="344"/>
      <c r="C49" s="344"/>
      <c r="D49" s="344"/>
      <c r="E49" s="344"/>
      <c r="F49" s="344"/>
      <c r="G49" s="344"/>
      <c r="H49" s="344"/>
      <c r="I49" s="344"/>
      <c r="J49" s="344"/>
      <c r="K49" s="344"/>
      <c r="L49" s="344"/>
      <c r="M49" s="344"/>
      <c r="N49" s="344"/>
      <c r="O49" s="344"/>
      <c r="P49" s="344"/>
    </row>
    <row r="50" spans="1:16" ht="12.75">
      <c r="A50" s="138" t="s">
        <v>24</v>
      </c>
      <c r="B50" s="345" t="s">
        <v>3</v>
      </c>
      <c r="C50" s="346"/>
      <c r="D50" s="346"/>
      <c r="E50" s="346"/>
      <c r="F50" s="346"/>
      <c r="G50" s="346"/>
      <c r="H50" s="346"/>
      <c r="I50" s="346"/>
      <c r="J50" s="346"/>
      <c r="K50" s="346"/>
      <c r="L50" s="346"/>
      <c r="M50" s="346"/>
      <c r="N50" s="346"/>
      <c r="O50" s="346"/>
      <c r="P50" s="347"/>
    </row>
    <row r="51" spans="1:16" ht="12.75" customHeight="1">
      <c r="A51" s="138"/>
      <c r="B51" s="348"/>
      <c r="C51" s="349"/>
      <c r="D51" s="349"/>
      <c r="E51" s="349"/>
      <c r="F51" s="349"/>
      <c r="G51" s="349"/>
      <c r="H51" s="349"/>
      <c r="I51" s="349"/>
      <c r="J51" s="349"/>
      <c r="K51" s="349"/>
      <c r="L51" s="349"/>
      <c r="M51" s="349"/>
      <c r="N51" s="110"/>
      <c r="O51" s="36">
        <f>'Year 1'!O51+'Year 2'!O51+'Year 3'!O51+'Year 4'!O51+'Year 5'!O51</f>
        <v>0</v>
      </c>
      <c r="P51" s="119">
        <f>'Year 1'!P51+'Year 2'!P51+'Year 3'!P51+'Year 4'!P51+'Year 5'!P51</f>
        <v>0</v>
      </c>
    </row>
    <row r="52" spans="1:16" ht="12.75">
      <c r="A52" s="138"/>
      <c r="B52" s="341" t="s">
        <v>4</v>
      </c>
      <c r="C52" s="342"/>
      <c r="D52" s="342"/>
      <c r="E52" s="342"/>
      <c r="F52" s="342"/>
      <c r="G52" s="147"/>
      <c r="H52" s="147"/>
      <c r="I52" s="147"/>
      <c r="J52" s="139"/>
      <c r="K52" s="139"/>
      <c r="L52" s="139"/>
      <c r="M52" s="147"/>
      <c r="N52" s="156"/>
      <c r="O52" s="47">
        <f>SUM(O51:O51)</f>
        <v>0</v>
      </c>
      <c r="P52" s="48">
        <f>SUM(P51:P51)</f>
        <v>0</v>
      </c>
    </row>
    <row r="53" spans="1:16" ht="6" customHeight="1">
      <c r="A53" s="138"/>
      <c r="B53" s="333" t="s">
        <v>0</v>
      </c>
      <c r="C53" s="333"/>
      <c r="D53" s="333"/>
      <c r="E53" s="333"/>
      <c r="F53" s="333"/>
      <c r="G53" s="333"/>
      <c r="H53" s="333"/>
      <c r="I53" s="333"/>
      <c r="J53" s="333"/>
      <c r="K53" s="333"/>
      <c r="L53" s="333"/>
      <c r="M53" s="333"/>
      <c r="N53" s="333"/>
      <c r="O53" s="333"/>
      <c r="P53" s="333"/>
    </row>
    <row r="54" spans="1:16" ht="12.75">
      <c r="A54" s="138" t="s">
        <v>68</v>
      </c>
      <c r="B54" s="354" t="s">
        <v>67</v>
      </c>
      <c r="C54" s="355"/>
      <c r="D54" s="356"/>
      <c r="E54" s="356"/>
      <c r="F54" s="356"/>
      <c r="G54" s="356"/>
      <c r="H54" s="356"/>
      <c r="I54" s="356"/>
      <c r="J54" s="356"/>
      <c r="K54" s="356"/>
      <c r="L54" s="356"/>
      <c r="M54" s="356"/>
      <c r="N54" s="157"/>
      <c r="O54" s="199"/>
      <c r="P54" s="200"/>
    </row>
    <row r="55" spans="1:16" ht="12.75" customHeight="1">
      <c r="A55" s="138"/>
      <c r="B55" s="98">
        <v>1</v>
      </c>
      <c r="C55" s="158" t="s">
        <v>104</v>
      </c>
      <c r="D55" s="62"/>
      <c r="E55" s="62"/>
      <c r="F55" s="62"/>
      <c r="G55" s="111"/>
      <c r="H55" s="111"/>
      <c r="I55" s="111"/>
      <c r="J55" s="111"/>
      <c r="K55" s="111"/>
      <c r="L55" s="111"/>
      <c r="M55" s="111"/>
      <c r="N55" s="111"/>
      <c r="O55" s="119">
        <f>'Year 1'!O55+'Year 2'!O55+'Year 3'!O55+'Year 4'!O55+'Year 5'!O55</f>
        <v>0</v>
      </c>
      <c r="P55" s="119">
        <f>'Year 1'!P55+'Year 2'!P55+'Year 3'!P55+'Year 4'!P55+'Year 5'!P55</f>
        <v>0</v>
      </c>
    </row>
    <row r="56" spans="1:16" ht="12.75" customHeight="1">
      <c r="A56" s="138"/>
      <c r="B56" s="98">
        <v>2</v>
      </c>
      <c r="C56" s="62" t="s">
        <v>105</v>
      </c>
      <c r="D56" s="62"/>
      <c r="E56" s="62"/>
      <c r="F56" s="62"/>
      <c r="G56" s="111"/>
      <c r="H56" s="111"/>
      <c r="I56" s="111"/>
      <c r="J56" s="111"/>
      <c r="K56" s="111"/>
      <c r="L56" s="111"/>
      <c r="M56" s="111"/>
      <c r="N56" s="111"/>
      <c r="O56" s="120">
        <f>'Year 1'!O56+'Year 2'!O56+'Year 3'!O56+'Year 4'!O56+'Year 5'!O56</f>
        <v>0</v>
      </c>
      <c r="P56" s="120">
        <f>'Year 1'!P56+'Year 2'!P56+'Year 3'!P56+'Year 4'!P56+'Year 5'!P56</f>
        <v>0</v>
      </c>
    </row>
    <row r="57" spans="1:16" ht="12.75" customHeight="1">
      <c r="A57" s="138"/>
      <c r="B57" s="98">
        <v>3</v>
      </c>
      <c r="C57" s="159" t="s">
        <v>106</v>
      </c>
      <c r="D57" s="62"/>
      <c r="E57" s="62"/>
      <c r="F57" s="62"/>
      <c r="G57" s="111"/>
      <c r="H57" s="111"/>
      <c r="I57" s="111"/>
      <c r="J57" s="111"/>
      <c r="K57" s="111"/>
      <c r="L57" s="111"/>
      <c r="M57" s="111"/>
      <c r="N57" s="111"/>
      <c r="O57" s="120">
        <f>'Year 1'!O57+'Year 2'!O57+'Year 3'!O57+'Year 4'!O57+'Year 5'!O57</f>
        <v>0</v>
      </c>
      <c r="P57" s="120">
        <f>'Year 1'!P57+'Year 2'!P57+'Year 3'!P57+'Year 4'!P57+'Year 5'!P57</f>
        <v>0</v>
      </c>
    </row>
    <row r="58" spans="1:16" ht="12.75" customHeight="1">
      <c r="A58" s="138"/>
      <c r="B58" s="99">
        <v>4</v>
      </c>
      <c r="C58" s="62" t="s">
        <v>107</v>
      </c>
      <c r="D58" s="62"/>
      <c r="E58" s="62"/>
      <c r="F58" s="62"/>
      <c r="G58" s="111"/>
      <c r="H58" s="111"/>
      <c r="I58" s="111"/>
      <c r="J58" s="111"/>
      <c r="K58" s="111"/>
      <c r="L58" s="111"/>
      <c r="M58" s="111"/>
      <c r="N58" s="111"/>
      <c r="O58" s="120">
        <f>'Year 1'!O58+'Year 2'!O58+'Year 3'!O58+'Year 4'!O58+'Year 5'!O58</f>
        <v>0</v>
      </c>
      <c r="P58" s="120">
        <f>'Year 1'!P58+'Year 2'!P58+'Year 3'!P58+'Year 4'!P58+'Year 5'!P58</f>
        <v>0</v>
      </c>
    </row>
    <row r="59" spans="1:16" ht="12.75" customHeight="1">
      <c r="A59" s="138"/>
      <c r="B59" s="99">
        <v>5</v>
      </c>
      <c r="C59" s="154" t="s">
        <v>102</v>
      </c>
      <c r="D59" s="62"/>
      <c r="E59" s="62"/>
      <c r="F59" s="62"/>
      <c r="G59" s="111"/>
      <c r="H59" s="111"/>
      <c r="I59" s="111"/>
      <c r="J59" s="111"/>
      <c r="K59" s="111"/>
      <c r="L59" s="111"/>
      <c r="M59" s="111"/>
      <c r="N59" s="111"/>
      <c r="O59" s="120">
        <f>'Year 1'!O59+'Year 2'!O59+'Year 3'!O59+'Year 4'!O59+'Year 5'!O59</f>
        <v>0</v>
      </c>
      <c r="P59" s="120">
        <f>'Year 1'!P59+'Year 2'!P59+'Year 3'!P59+'Year 4'!P59+'Year 5'!P59</f>
        <v>0</v>
      </c>
    </row>
    <row r="60" spans="1:16" ht="12.75">
      <c r="A60" s="138"/>
      <c r="B60" s="334" t="s">
        <v>76</v>
      </c>
      <c r="C60" s="350"/>
      <c r="D60" s="335"/>
      <c r="E60" s="335"/>
      <c r="F60" s="335"/>
      <c r="G60" s="111"/>
      <c r="H60" s="111"/>
      <c r="I60" s="111"/>
      <c r="J60" s="111"/>
      <c r="K60" s="111"/>
      <c r="L60" s="111"/>
      <c r="M60" s="111"/>
      <c r="N60" s="111"/>
      <c r="O60" s="201">
        <f>SUM(O55:O59)</f>
        <v>0</v>
      </c>
      <c r="P60" s="202">
        <f>SUM(P55:P59)</f>
        <v>0</v>
      </c>
    </row>
    <row r="61" spans="1:16" ht="6" customHeight="1">
      <c r="A61" s="138"/>
      <c r="B61" s="299"/>
      <c r="C61" s="300"/>
      <c r="D61" s="300"/>
      <c r="E61" s="300"/>
      <c r="F61" s="300"/>
      <c r="G61" s="300"/>
      <c r="H61" s="300"/>
      <c r="I61" s="300"/>
      <c r="J61" s="300"/>
      <c r="K61" s="300"/>
      <c r="L61" s="300"/>
      <c r="M61" s="300"/>
      <c r="N61" s="300"/>
      <c r="O61" s="300"/>
      <c r="P61" s="301"/>
    </row>
    <row r="62" spans="1:16" ht="12.75">
      <c r="A62" s="138" t="s">
        <v>69</v>
      </c>
      <c r="B62" s="303" t="s">
        <v>15</v>
      </c>
      <c r="C62" s="304"/>
      <c r="D62" s="304"/>
      <c r="E62" s="304"/>
      <c r="F62" s="304"/>
      <c r="G62" s="304"/>
      <c r="H62" s="304"/>
      <c r="I62" s="304"/>
      <c r="J62" s="304"/>
      <c r="K62" s="304"/>
      <c r="L62" s="304"/>
      <c r="M62" s="304"/>
      <c r="N62" s="304"/>
      <c r="O62" s="304"/>
      <c r="P62" s="305"/>
    </row>
    <row r="63" spans="1:16" ht="12.75">
      <c r="A63" s="138"/>
      <c r="B63" s="98">
        <v>1</v>
      </c>
      <c r="C63" s="288"/>
      <c r="D63" s="288"/>
      <c r="E63" s="288"/>
      <c r="F63" s="288"/>
      <c r="G63" s="288"/>
      <c r="H63" s="288"/>
      <c r="I63" s="288"/>
      <c r="J63" s="288"/>
      <c r="K63" s="288"/>
      <c r="L63" s="288"/>
      <c r="M63" s="288"/>
      <c r="N63" s="110"/>
      <c r="O63" s="36">
        <f>'Year 1'!O63+'Year 2'!O63+'Year 3'!O63+'Year 4'!O63+'Year 5'!O63</f>
        <v>0</v>
      </c>
      <c r="P63" s="119">
        <f>'Year 1'!P63+'Year 2'!P63+'Year 3'!P63+'Year 4'!P63+'Year 5'!P63</f>
        <v>0</v>
      </c>
    </row>
    <row r="64" spans="1:16" ht="12.75">
      <c r="A64" s="138"/>
      <c r="B64" s="98">
        <v>2</v>
      </c>
      <c r="C64" s="288"/>
      <c r="D64" s="288"/>
      <c r="E64" s="288"/>
      <c r="F64" s="288"/>
      <c r="G64" s="288"/>
      <c r="H64" s="288"/>
      <c r="I64" s="288"/>
      <c r="J64" s="288"/>
      <c r="K64" s="288"/>
      <c r="L64" s="288"/>
      <c r="M64" s="288"/>
      <c r="N64" s="155"/>
      <c r="O64" s="36">
        <f>'Year 1'!O64+'Year 2'!O64+'Year 3'!O64+'Year 4'!O64+'Year 5'!O64</f>
        <v>0</v>
      </c>
      <c r="P64" s="120">
        <f>'Year 1'!P64+'Year 2'!P64+'Year 3'!P64+'Year 4'!P64+'Year 5'!P64</f>
        <v>0</v>
      </c>
    </row>
    <row r="65" spans="1:16" ht="12.75">
      <c r="A65" s="138"/>
      <c r="B65" s="341" t="s">
        <v>16</v>
      </c>
      <c r="C65" s="342"/>
      <c r="D65" s="342"/>
      <c r="E65" s="342"/>
      <c r="F65" s="342"/>
      <c r="G65" s="160"/>
      <c r="H65" s="160"/>
      <c r="I65" s="160"/>
      <c r="J65" s="134"/>
      <c r="K65" s="134"/>
      <c r="L65" s="134"/>
      <c r="M65" s="160"/>
      <c r="N65" s="161"/>
      <c r="O65" s="47">
        <f>SUM(O63:O64)</f>
        <v>0</v>
      </c>
      <c r="P65" s="48">
        <f>SUM(P63:P64)</f>
        <v>0</v>
      </c>
    </row>
    <row r="66" spans="1:16" ht="6" customHeight="1">
      <c r="A66" s="138"/>
      <c r="B66" s="333" t="s">
        <v>0</v>
      </c>
      <c r="C66" s="333"/>
      <c r="D66" s="333"/>
      <c r="E66" s="333"/>
      <c r="F66" s="333"/>
      <c r="G66" s="333"/>
      <c r="H66" s="333"/>
      <c r="I66" s="333"/>
      <c r="J66" s="333"/>
      <c r="K66" s="333"/>
      <c r="L66" s="333"/>
      <c r="M66" s="333"/>
      <c r="N66" s="333"/>
      <c r="O66" s="333"/>
      <c r="P66" s="333"/>
    </row>
    <row r="67" spans="1:16" ht="12.75">
      <c r="A67" s="138" t="s">
        <v>70</v>
      </c>
      <c r="B67" s="162" t="s">
        <v>6</v>
      </c>
      <c r="C67" s="163"/>
      <c r="D67" s="163"/>
      <c r="E67" s="163"/>
      <c r="F67" s="163"/>
      <c r="G67" s="164"/>
      <c r="H67" s="163"/>
      <c r="I67" s="163"/>
      <c r="J67" s="165"/>
      <c r="K67" s="165"/>
      <c r="L67" s="165"/>
      <c r="M67" s="163"/>
      <c r="N67" s="163"/>
      <c r="O67" s="203"/>
      <c r="P67" s="204"/>
    </row>
    <row r="68" spans="1:17" ht="12.75">
      <c r="A68" s="138"/>
      <c r="B68" s="98">
        <v>1</v>
      </c>
      <c r="C68" s="288"/>
      <c r="D68" s="288"/>
      <c r="E68" s="288"/>
      <c r="F68" s="288"/>
      <c r="G68" s="288"/>
      <c r="H68" s="288"/>
      <c r="I68" s="288"/>
      <c r="J68" s="288"/>
      <c r="K68" s="288"/>
      <c r="L68" s="288"/>
      <c r="M68" s="288"/>
      <c r="N68" s="110"/>
      <c r="O68" s="36">
        <f>'Year 1'!O68+'Year 2'!O68+'Year 3'!O68+'Year 4'!O68+'Year 5'!O68</f>
        <v>0</v>
      </c>
      <c r="P68" s="119">
        <f>'Year 1'!P68+'Year 2'!P68+'Year 3'!P68+'Year 4'!P68+'Year 5'!P68</f>
        <v>0</v>
      </c>
      <c r="Q68" s="167">
        <v>25000</v>
      </c>
    </row>
    <row r="69" spans="1:16" ht="12.75">
      <c r="A69" s="138"/>
      <c r="B69" s="98">
        <v>2</v>
      </c>
      <c r="C69" s="288"/>
      <c r="D69" s="288"/>
      <c r="E69" s="288"/>
      <c r="F69" s="288"/>
      <c r="G69" s="288"/>
      <c r="H69" s="288"/>
      <c r="I69" s="288"/>
      <c r="J69" s="288"/>
      <c r="K69" s="288"/>
      <c r="L69" s="288"/>
      <c r="M69" s="288"/>
      <c r="N69" s="155"/>
      <c r="O69" s="36">
        <f>'Year 1'!O69+'Year 2'!O69+'Year 3'!O69+'Year 4'!O69+'Year 5'!O69</f>
        <v>0</v>
      </c>
      <c r="P69" s="120">
        <f>'Year 1'!P69+'Year 2'!P69+'Year 3'!P69+'Year 4'!P69+'Year 5'!P69</f>
        <v>0</v>
      </c>
    </row>
    <row r="70" spans="1:16" ht="12.75">
      <c r="A70" s="138"/>
      <c r="B70" s="98">
        <v>3</v>
      </c>
      <c r="C70" s="288"/>
      <c r="D70" s="288"/>
      <c r="E70" s="288"/>
      <c r="F70" s="288"/>
      <c r="G70" s="288"/>
      <c r="H70" s="288"/>
      <c r="I70" s="288"/>
      <c r="J70" s="288"/>
      <c r="K70" s="288"/>
      <c r="L70" s="288"/>
      <c r="M70" s="288"/>
      <c r="N70" s="155"/>
      <c r="O70" s="36">
        <f>'Year 1'!O70+'Year 2'!O70+'Year 3'!O70+'Year 4'!O70+'Year 5'!O70</f>
        <v>0</v>
      </c>
      <c r="P70" s="120">
        <f>'Year 1'!P70+'Year 2'!P70+'Year 3'!P70+'Year 4'!P70+'Year 5'!P70</f>
        <v>0</v>
      </c>
    </row>
    <row r="71" spans="1:16" ht="12.75">
      <c r="A71" s="138"/>
      <c r="B71" s="99">
        <v>4</v>
      </c>
      <c r="C71" s="288"/>
      <c r="D71" s="288"/>
      <c r="E71" s="288"/>
      <c r="F71" s="288"/>
      <c r="G71" s="288"/>
      <c r="H71" s="288"/>
      <c r="I71" s="288"/>
      <c r="J71" s="288"/>
      <c r="K71" s="288"/>
      <c r="L71" s="288"/>
      <c r="M71" s="288"/>
      <c r="N71" s="155"/>
      <c r="O71" s="36">
        <f>'Year 1'!O71+'Year 2'!O71+'Year 3'!O71+'Year 4'!O71+'Year 5'!O71</f>
        <v>0</v>
      </c>
      <c r="P71" s="120">
        <f>'Year 1'!P71+'Year 2'!P71+'Year 3'!P71+'Year 4'!P71+'Year 5'!P71</f>
        <v>0</v>
      </c>
    </row>
    <row r="72" spans="1:16" ht="12.75">
      <c r="A72" s="138"/>
      <c r="B72" s="99">
        <v>5</v>
      </c>
      <c r="C72" s="288"/>
      <c r="D72" s="288"/>
      <c r="E72" s="288"/>
      <c r="F72" s="288"/>
      <c r="G72" s="288"/>
      <c r="H72" s="288"/>
      <c r="I72" s="288"/>
      <c r="J72" s="288"/>
      <c r="K72" s="288"/>
      <c r="L72" s="288"/>
      <c r="M72" s="288"/>
      <c r="N72" s="155"/>
      <c r="O72" s="36">
        <f>'Year 1'!O72+'Year 2'!O72+'Year 3'!O72+'Year 4'!O72+'Year 5'!O72</f>
        <v>0</v>
      </c>
      <c r="P72" s="120">
        <f>'Year 1'!P72+'Year 2'!P72+'Year 3'!P72+'Year 4'!P72+'Year 5'!P72</f>
        <v>0</v>
      </c>
    </row>
    <row r="73" spans="1:16" ht="12.75">
      <c r="A73" s="168"/>
      <c r="B73" s="352" t="s">
        <v>54</v>
      </c>
      <c r="C73" s="353"/>
      <c r="D73" s="353"/>
      <c r="E73" s="353"/>
      <c r="F73" s="353"/>
      <c r="G73" s="147"/>
      <c r="H73" s="147"/>
      <c r="I73" s="147"/>
      <c r="J73" s="139"/>
      <c r="K73" s="139"/>
      <c r="L73" s="139"/>
      <c r="M73" s="147"/>
      <c r="N73" s="156"/>
      <c r="O73" s="47">
        <f>SUM(O68:O72)</f>
        <v>0</v>
      </c>
      <c r="P73" s="48">
        <f>SUM(P68:P72)</f>
        <v>0</v>
      </c>
    </row>
    <row r="74" spans="1:16" ht="6" customHeight="1">
      <c r="A74" s="169"/>
      <c r="B74" s="351" t="s">
        <v>0</v>
      </c>
      <c r="C74" s="351"/>
      <c r="D74" s="351"/>
      <c r="E74" s="351"/>
      <c r="F74" s="351"/>
      <c r="G74" s="333"/>
      <c r="H74" s="333"/>
      <c r="I74" s="333"/>
      <c r="J74" s="333"/>
      <c r="K74" s="333"/>
      <c r="L74" s="333"/>
      <c r="M74" s="333"/>
      <c r="N74" s="333"/>
      <c r="O74" s="333"/>
      <c r="P74" s="333"/>
    </row>
    <row r="75" spans="1:16" ht="12.75">
      <c r="A75" s="138" t="s">
        <v>71</v>
      </c>
      <c r="B75" s="345" t="s">
        <v>97</v>
      </c>
      <c r="C75" s="346"/>
      <c r="D75" s="346"/>
      <c r="E75" s="346"/>
      <c r="F75" s="346"/>
      <c r="G75" s="346"/>
      <c r="H75" s="346"/>
      <c r="I75" s="346"/>
      <c r="J75" s="346"/>
      <c r="K75" s="346"/>
      <c r="L75" s="346"/>
      <c r="M75" s="346"/>
      <c r="N75" s="346"/>
      <c r="O75" s="346"/>
      <c r="P75" s="347"/>
    </row>
    <row r="76" spans="1:16" ht="12.75">
      <c r="A76" s="169"/>
      <c r="B76" s="98">
        <v>1</v>
      </c>
      <c r="C76" s="209"/>
      <c r="D76" s="209"/>
      <c r="E76" s="209"/>
      <c r="F76" s="209"/>
      <c r="G76" s="209"/>
      <c r="H76" s="209"/>
      <c r="I76" s="209"/>
      <c r="J76" s="209"/>
      <c r="K76" s="209"/>
      <c r="L76" s="209"/>
      <c r="M76" s="209"/>
      <c r="N76" s="110"/>
      <c r="O76" s="36">
        <f>'Year 1'!O76+'Year 2'!O76+'Year 3'!O76+'Year 4'!O76+'Year 5'!O76</f>
        <v>0</v>
      </c>
      <c r="P76" s="119">
        <f>'Year 1'!P76+'Year 2'!P76+'Year 3'!P76+'Year 4'!P76+'Year 5'!P76</f>
        <v>0</v>
      </c>
    </row>
    <row r="77" spans="1:16" ht="12.75">
      <c r="A77" s="169"/>
      <c r="B77" s="98">
        <v>2</v>
      </c>
      <c r="C77" s="209"/>
      <c r="D77" s="209"/>
      <c r="E77" s="209"/>
      <c r="F77" s="209"/>
      <c r="G77" s="209"/>
      <c r="H77" s="209"/>
      <c r="I77" s="209"/>
      <c r="J77" s="209"/>
      <c r="K77" s="209"/>
      <c r="L77" s="209"/>
      <c r="M77" s="209"/>
      <c r="N77" s="155"/>
      <c r="O77" s="36">
        <f>'Year 1'!O77+'Year 2'!O77+'Year 3'!O77+'Year 4'!O77+'Year 5'!O77</f>
        <v>0</v>
      </c>
      <c r="P77" s="120">
        <f>'Year 1'!P77+'Year 2'!P77+'Year 3'!P77+'Year 4'!P77+'Year 5'!P77</f>
        <v>0</v>
      </c>
    </row>
    <row r="78" spans="1:16" ht="12.75">
      <c r="A78" s="169"/>
      <c r="B78" s="98">
        <v>3</v>
      </c>
      <c r="C78" s="209"/>
      <c r="D78" s="209"/>
      <c r="E78" s="209"/>
      <c r="F78" s="209"/>
      <c r="G78" s="209"/>
      <c r="H78" s="209"/>
      <c r="I78" s="209"/>
      <c r="J78" s="209"/>
      <c r="K78" s="209"/>
      <c r="L78" s="209"/>
      <c r="M78" s="209"/>
      <c r="N78" s="155"/>
      <c r="O78" s="36">
        <f>'Year 1'!O78+'Year 2'!O78+'Year 3'!O78+'Year 4'!O78+'Year 5'!O78</f>
        <v>0</v>
      </c>
      <c r="P78" s="120">
        <f>'Year 1'!P78+'Year 2'!P78+'Year 3'!P78+'Year 4'!P78+'Year 5'!P78</f>
        <v>0</v>
      </c>
    </row>
    <row r="79" spans="1:16" ht="12.75">
      <c r="A79" s="169"/>
      <c r="B79" s="99">
        <v>4</v>
      </c>
      <c r="C79" s="209"/>
      <c r="D79" s="209"/>
      <c r="E79" s="209"/>
      <c r="F79" s="209"/>
      <c r="G79" s="209"/>
      <c r="H79" s="209"/>
      <c r="I79" s="209"/>
      <c r="J79" s="209"/>
      <c r="K79" s="209"/>
      <c r="L79" s="209"/>
      <c r="M79" s="209"/>
      <c r="N79" s="155"/>
      <c r="O79" s="36">
        <f>'Year 1'!O79+'Year 2'!O79+'Year 3'!O79+'Year 4'!O79+'Year 5'!O79</f>
        <v>0</v>
      </c>
      <c r="P79" s="120">
        <f>'Year 1'!P79+'Year 2'!P79+'Year 3'!P79+'Year 4'!P79+'Year 5'!P79</f>
        <v>0</v>
      </c>
    </row>
    <row r="80" spans="1:18" ht="12.75">
      <c r="A80" s="169"/>
      <c r="B80" s="371" t="s">
        <v>17</v>
      </c>
      <c r="C80" s="372"/>
      <c r="D80" s="372"/>
      <c r="E80" s="372"/>
      <c r="F80" s="372"/>
      <c r="G80" s="147"/>
      <c r="H80" s="147"/>
      <c r="I80" s="147"/>
      <c r="J80" s="139"/>
      <c r="K80" s="139"/>
      <c r="L80" s="139"/>
      <c r="M80" s="147"/>
      <c r="N80" s="156"/>
      <c r="O80" s="47">
        <f>SUM(O76:O79)</f>
        <v>0</v>
      </c>
      <c r="P80" s="48">
        <f>SUM(P76:P79)</f>
        <v>0</v>
      </c>
      <c r="R80" s="132"/>
    </row>
    <row r="81" spans="1:16" ht="6" customHeight="1">
      <c r="A81" s="169"/>
      <c r="B81" s="333"/>
      <c r="C81" s="333"/>
      <c r="D81" s="333"/>
      <c r="E81" s="333"/>
      <c r="F81" s="333"/>
      <c r="G81" s="333"/>
      <c r="H81" s="333"/>
      <c r="I81" s="333"/>
      <c r="J81" s="333"/>
      <c r="K81" s="333"/>
      <c r="L81" s="333"/>
      <c r="M81" s="333"/>
      <c r="N81" s="333"/>
      <c r="O81" s="333"/>
      <c r="P81" s="333"/>
    </row>
    <row r="82" spans="1:16" ht="12.75">
      <c r="A82" s="138" t="s">
        <v>72</v>
      </c>
      <c r="B82" s="303" t="s">
        <v>77</v>
      </c>
      <c r="C82" s="304"/>
      <c r="D82" s="304"/>
      <c r="E82" s="304"/>
      <c r="F82" s="304"/>
      <c r="G82" s="163"/>
      <c r="H82" s="163"/>
      <c r="I82" s="163"/>
      <c r="J82" s="165"/>
      <c r="K82" s="165"/>
      <c r="L82" s="165"/>
      <c r="M82" s="163"/>
      <c r="N82" s="166"/>
      <c r="O82" s="170">
        <f>O34+O39+O44+O48+O52+O60+O65+O73+O80</f>
        <v>0</v>
      </c>
      <c r="P82" s="171">
        <f>P34+P39+P44+P48+P52+P60+P65+P73+P80</f>
        <v>0</v>
      </c>
    </row>
    <row r="83" spans="1:16" ht="6" customHeight="1">
      <c r="A83" s="138"/>
      <c r="B83" s="333"/>
      <c r="C83" s="333"/>
      <c r="D83" s="333"/>
      <c r="E83" s="333"/>
      <c r="F83" s="333"/>
      <c r="G83" s="333"/>
      <c r="H83" s="333"/>
      <c r="I83" s="333"/>
      <c r="J83" s="333"/>
      <c r="K83" s="333"/>
      <c r="L83" s="333"/>
      <c r="M83" s="333"/>
      <c r="N83" s="333"/>
      <c r="O83" s="333"/>
      <c r="P83" s="333"/>
    </row>
    <row r="84" spans="1:18" ht="12.75">
      <c r="A84" s="138" t="s">
        <v>73</v>
      </c>
      <c r="B84" s="303" t="s">
        <v>78</v>
      </c>
      <c r="C84" s="304"/>
      <c r="D84" s="304"/>
      <c r="E84" s="304"/>
      <c r="F84" s="304"/>
      <c r="G84" s="163"/>
      <c r="H84" s="163"/>
      <c r="I84" s="163"/>
      <c r="J84" s="165"/>
      <c r="K84" s="165"/>
      <c r="L84" s="165"/>
      <c r="M84" s="163"/>
      <c r="N84" s="166"/>
      <c r="O84" s="170">
        <f>SUM(O27+O32+O39+O44+O48+O52+O80)+IF(O68&gt;25000,25000)+IF(O68&lt;25000,O68)+IF(O68=25000,25000)+IF(O69&gt;25000,25000)+IF(O69&lt;25000,O69)+IF(O69=25000,25000)+IF(O70&gt;25000,25000)+IF(O70&lt;25000,O70)+IF(O70=25000,25000)+IF(O71&gt;25000,25000)+IF(O71&lt;25000,O71)+IF(O71=25000,25000)+IF(O72&gt;25000,25000)+IF(O72&lt;25000,O72)+IF(O72=25000,25000)</f>
        <v>0</v>
      </c>
      <c r="P84" s="89" t="s">
        <v>42</v>
      </c>
      <c r="R84" s="172"/>
    </row>
    <row r="85" spans="1:16" ht="6" customHeight="1" thickBot="1">
      <c r="A85" s="169"/>
      <c r="B85" s="333" t="s">
        <v>0</v>
      </c>
      <c r="C85" s="333"/>
      <c r="D85" s="333"/>
      <c r="E85" s="333"/>
      <c r="F85" s="365"/>
      <c r="G85" s="333"/>
      <c r="H85" s="333"/>
      <c r="I85" s="333"/>
      <c r="J85" s="333"/>
      <c r="K85" s="333"/>
      <c r="L85" s="333"/>
      <c r="M85" s="333"/>
      <c r="N85" s="333"/>
      <c r="O85" s="333"/>
      <c r="P85" s="333"/>
    </row>
    <row r="86" spans="1:16" ht="13.5" customHeight="1" thickBot="1">
      <c r="A86" s="138" t="s">
        <v>74</v>
      </c>
      <c r="B86" s="368" t="s">
        <v>93</v>
      </c>
      <c r="C86" s="369"/>
      <c r="D86" s="369"/>
      <c r="E86" s="370"/>
      <c r="F86" s="116">
        <f>'Year 1'!F86</f>
        <v>0.545</v>
      </c>
      <c r="G86" s="359" t="s">
        <v>101</v>
      </c>
      <c r="H86" s="360"/>
      <c r="I86" s="361"/>
      <c r="J86" s="361"/>
      <c r="K86" s="361"/>
      <c r="L86" s="361"/>
      <c r="M86" s="361"/>
      <c r="N86" s="362"/>
      <c r="O86" s="170">
        <f>SUM('Year 1'!O86+'Year 2'!O86+'Year 3'!O86+'Year 4'!O86+'Year 5'!O86)</f>
        <v>0</v>
      </c>
      <c r="P86" s="89" t="s">
        <v>42</v>
      </c>
    </row>
    <row r="87" spans="1:16" ht="4.5" customHeight="1">
      <c r="A87" s="138"/>
      <c r="B87" s="173"/>
      <c r="C87" s="174"/>
      <c r="D87" s="174"/>
      <c r="E87" s="363"/>
      <c r="F87" s="363"/>
      <c r="G87" s="175"/>
      <c r="H87" s="175"/>
      <c r="I87" s="364"/>
      <c r="J87" s="364"/>
      <c r="K87" s="176"/>
      <c r="L87" s="364"/>
      <c r="M87" s="364"/>
      <c r="N87" s="364"/>
      <c r="O87" s="172"/>
      <c r="P87" s="103"/>
    </row>
    <row r="88" spans="1:16" ht="13.5" customHeight="1">
      <c r="A88" s="138"/>
      <c r="B88" s="173"/>
      <c r="C88" s="174" t="s">
        <v>103</v>
      </c>
      <c r="D88" s="177"/>
      <c r="E88" s="366" t="s">
        <v>100</v>
      </c>
      <c r="F88" s="366"/>
      <c r="G88" s="175"/>
      <c r="H88" s="178"/>
      <c r="I88" s="367" t="s">
        <v>98</v>
      </c>
      <c r="J88" s="367"/>
      <c r="K88" s="178"/>
      <c r="L88" s="367" t="s">
        <v>99</v>
      </c>
      <c r="M88" s="367"/>
      <c r="N88" s="367"/>
      <c r="O88" s="172"/>
      <c r="P88" s="103"/>
    </row>
    <row r="89" spans="1:16" ht="4.5" customHeight="1" thickBot="1">
      <c r="A89" s="169"/>
      <c r="B89" s="179"/>
      <c r="C89" s="180"/>
      <c r="D89" s="180"/>
      <c r="E89" s="180"/>
      <c r="F89" s="180"/>
      <c r="G89" s="180"/>
      <c r="H89" s="180"/>
      <c r="I89" s="180"/>
      <c r="J89" s="180"/>
      <c r="K89" s="180"/>
      <c r="L89" s="180"/>
      <c r="M89" s="180"/>
      <c r="N89" s="180"/>
      <c r="O89" s="205"/>
      <c r="P89" s="206"/>
    </row>
    <row r="90" spans="1:16" ht="13.5" thickTop="1">
      <c r="A90" s="136" t="s">
        <v>75</v>
      </c>
      <c r="B90" s="357" t="s">
        <v>2</v>
      </c>
      <c r="C90" s="358"/>
      <c r="D90" s="358"/>
      <c r="E90" s="358"/>
      <c r="F90" s="358"/>
      <c r="G90" s="181"/>
      <c r="H90" s="181"/>
      <c r="I90" s="181"/>
      <c r="J90" s="182"/>
      <c r="K90" s="182"/>
      <c r="L90" s="182"/>
      <c r="M90" s="181"/>
      <c r="N90" s="183"/>
      <c r="O90" s="170">
        <f>SUM(O82+O86)</f>
        <v>0</v>
      </c>
      <c r="P90" s="184">
        <f>P82</f>
        <v>0</v>
      </c>
    </row>
  </sheetData>
  <sheetProtection sheet="1" objects="1" scenarios="1" selectLockedCells="1"/>
  <mergeCells count="104">
    <mergeCell ref="E88:F88"/>
    <mergeCell ref="I88:J88"/>
    <mergeCell ref="L88:N88"/>
    <mergeCell ref="B86:E86"/>
    <mergeCell ref="C76:M76"/>
    <mergeCell ref="C77:M77"/>
    <mergeCell ref="C78:M78"/>
    <mergeCell ref="B80:F80"/>
    <mergeCell ref="B84:F84"/>
    <mergeCell ref="B82:F82"/>
    <mergeCell ref="B75:P75"/>
    <mergeCell ref="B90:F90"/>
    <mergeCell ref="C79:M79"/>
    <mergeCell ref="G86:N86"/>
    <mergeCell ref="E87:F87"/>
    <mergeCell ref="I87:J87"/>
    <mergeCell ref="L87:N87"/>
    <mergeCell ref="B85:P85"/>
    <mergeCell ref="B83:P83"/>
    <mergeCell ref="B81:P81"/>
    <mergeCell ref="C69:M69"/>
    <mergeCell ref="C70:M70"/>
    <mergeCell ref="B52:F52"/>
    <mergeCell ref="C71:M71"/>
    <mergeCell ref="C72:M72"/>
    <mergeCell ref="B74:P74"/>
    <mergeCell ref="B73:F73"/>
    <mergeCell ref="B53:P53"/>
    <mergeCell ref="B62:P62"/>
    <mergeCell ref="B54:M54"/>
    <mergeCell ref="B48:F48"/>
    <mergeCell ref="B50:P50"/>
    <mergeCell ref="B51:M51"/>
    <mergeCell ref="C63:M63"/>
    <mergeCell ref="C64:M64"/>
    <mergeCell ref="C68:M68"/>
    <mergeCell ref="B49:P49"/>
    <mergeCell ref="B60:F60"/>
    <mergeCell ref="B65:F65"/>
    <mergeCell ref="B66:P66"/>
    <mergeCell ref="B38:F38"/>
    <mergeCell ref="B39:M39"/>
    <mergeCell ref="B37:F37"/>
    <mergeCell ref="B41:P41"/>
    <mergeCell ref="B44:F44"/>
    <mergeCell ref="B46:P46"/>
    <mergeCell ref="B40:P40"/>
    <mergeCell ref="B43:F43"/>
    <mergeCell ref="B45:P45"/>
    <mergeCell ref="B42:F42"/>
    <mergeCell ref="F30:M30"/>
    <mergeCell ref="F31:M31"/>
    <mergeCell ref="B32:M32"/>
    <mergeCell ref="B33:P33"/>
    <mergeCell ref="B34:M34"/>
    <mergeCell ref="B36:P36"/>
    <mergeCell ref="B25:M25"/>
    <mergeCell ref="B26:P26"/>
    <mergeCell ref="B27:M27"/>
    <mergeCell ref="B29:P29"/>
    <mergeCell ref="D18:F18"/>
    <mergeCell ref="B28:P28"/>
    <mergeCell ref="B22:M22"/>
    <mergeCell ref="B19:N19"/>
    <mergeCell ref="B24:M24"/>
    <mergeCell ref="B23:M23"/>
    <mergeCell ref="D5:E5"/>
    <mergeCell ref="G5:H5"/>
    <mergeCell ref="M7:M8"/>
    <mergeCell ref="N7:N8"/>
    <mergeCell ref="O7:O8"/>
    <mergeCell ref="B18:C18"/>
    <mergeCell ref="G7:I7"/>
    <mergeCell ref="B10:C10"/>
    <mergeCell ref="D16:F16"/>
    <mergeCell ref="D14:F14"/>
    <mergeCell ref="B47:M47"/>
    <mergeCell ref="B14:C14"/>
    <mergeCell ref="B35:P35"/>
    <mergeCell ref="D15:F15"/>
    <mergeCell ref="D17:F17"/>
    <mergeCell ref="B11:C11"/>
    <mergeCell ref="B12:C12"/>
    <mergeCell ref="B15:C15"/>
    <mergeCell ref="B16:C16"/>
    <mergeCell ref="B17:C17"/>
    <mergeCell ref="D11:F11"/>
    <mergeCell ref="D10:F10"/>
    <mergeCell ref="B7:F8"/>
    <mergeCell ref="B9:P9"/>
    <mergeCell ref="G10:P10"/>
    <mergeCell ref="D12:F12"/>
    <mergeCell ref="P7:P8"/>
    <mergeCell ref="J7:L7"/>
    <mergeCell ref="B20:P20"/>
    <mergeCell ref="B61:P61"/>
    <mergeCell ref="B1:C1"/>
    <mergeCell ref="B3:C3"/>
    <mergeCell ref="B5:C5"/>
    <mergeCell ref="D3:P3"/>
    <mergeCell ref="D1:P1"/>
    <mergeCell ref="B21:P21"/>
    <mergeCell ref="B13:C13"/>
    <mergeCell ref="D13:F13"/>
  </mergeCells>
  <printOptions horizontalCentered="1" verticalCentered="1"/>
  <pageMargins left="0.25" right="0.25" top="0.5" bottom="0.75" header="0.25" footer="0.25"/>
  <pageSetup fitToHeight="1" fitToWidth="1" horizontalDpi="1200" verticalDpi="1200" orientation="portrait" scale="63" r:id="rId3"/>
  <headerFooter alignWithMargins="0">
    <oddHeader>&amp;C&amp;"Arial,Bold"&amp;18PROPOSAL BUDGET WORKSHEET</oddHeader>
    <oddFooter>&amp;R&amp;8OSP-RA 
BUDGET WORKSHEET
</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60"/>
  <sheetViews>
    <sheetView zoomScalePageLayoutView="0" workbookViewId="0" topLeftCell="A51">
      <selection activeCell="E68" sqref="E68"/>
    </sheetView>
  </sheetViews>
  <sheetFormatPr defaultColWidth="9.140625" defaultRowHeight="12.75"/>
  <cols>
    <col min="1" max="1" width="89.8515625" style="3" bestFit="1" customWidth="1"/>
    <col min="2" max="16384" width="9.140625" style="3" customWidth="1"/>
  </cols>
  <sheetData>
    <row r="1" s="7" customFormat="1" ht="13.5" thickBot="1">
      <c r="A1" s="5"/>
    </row>
    <row r="2" s="7" customFormat="1" ht="15.75">
      <c r="A2" s="6" t="s">
        <v>34</v>
      </c>
    </row>
    <row r="3" ht="38.25">
      <c r="A3" s="1" t="s">
        <v>53</v>
      </c>
    </row>
    <row r="4" ht="9" customHeight="1">
      <c r="A4" s="1"/>
    </row>
    <row r="5" ht="38.25">
      <c r="A5" s="1" t="s">
        <v>51</v>
      </c>
    </row>
    <row r="6" ht="9" customHeight="1">
      <c r="A6" s="1"/>
    </row>
    <row r="7" ht="25.5">
      <c r="A7" s="1" t="s">
        <v>46</v>
      </c>
    </row>
    <row r="8" ht="9" customHeight="1">
      <c r="A8" s="1"/>
    </row>
    <row r="9" ht="15.75">
      <c r="A9" s="4" t="s">
        <v>35</v>
      </c>
    </row>
    <row r="10" ht="25.5">
      <c r="A10" s="1" t="s">
        <v>52</v>
      </c>
    </row>
    <row r="11" ht="9" customHeight="1">
      <c r="A11" s="1"/>
    </row>
    <row r="12" ht="12.75">
      <c r="A12" s="11" t="s">
        <v>122</v>
      </c>
    </row>
    <row r="13" ht="51">
      <c r="A13" s="9" t="s">
        <v>124</v>
      </c>
    </row>
    <row r="14" ht="12.75">
      <c r="A14" s="10" t="s">
        <v>60</v>
      </c>
    </row>
    <row r="15" ht="12.75">
      <c r="A15" s="9" t="s">
        <v>83</v>
      </c>
    </row>
    <row r="16" ht="12.75">
      <c r="A16" s="9" t="s">
        <v>84</v>
      </c>
    </row>
    <row r="17" ht="12.75">
      <c r="A17" s="9" t="s">
        <v>85</v>
      </c>
    </row>
    <row r="18" ht="38.25">
      <c r="A18" s="8" t="s">
        <v>86</v>
      </c>
    </row>
    <row r="19" ht="38.25">
      <c r="A19" s="8" t="s">
        <v>87</v>
      </c>
    </row>
    <row r="20" ht="51">
      <c r="A20" s="8" t="s">
        <v>61</v>
      </c>
    </row>
    <row r="21" ht="9" customHeight="1">
      <c r="A21" s="1"/>
    </row>
    <row r="22" ht="12.75">
      <c r="A22" s="11" t="s">
        <v>121</v>
      </c>
    </row>
    <row r="23" ht="12.75">
      <c r="A23" s="1" t="s">
        <v>48</v>
      </c>
    </row>
    <row r="24" ht="9" customHeight="1">
      <c r="A24" s="1"/>
    </row>
    <row r="25" ht="12.75">
      <c r="A25" s="11" t="s">
        <v>120</v>
      </c>
    </row>
    <row r="26" ht="12.75">
      <c r="A26" s="1" t="s">
        <v>45</v>
      </c>
    </row>
    <row r="27" ht="9" customHeight="1">
      <c r="A27" s="1"/>
    </row>
    <row r="28" ht="12.75">
      <c r="A28" s="11" t="s">
        <v>119</v>
      </c>
    </row>
    <row r="29" ht="12.75">
      <c r="A29" s="1" t="s">
        <v>32</v>
      </c>
    </row>
    <row r="30" ht="9" customHeight="1">
      <c r="A30" s="1"/>
    </row>
    <row r="31" ht="12.75">
      <c r="A31" s="11" t="s">
        <v>118</v>
      </c>
    </row>
    <row r="32" ht="12.75">
      <c r="A32" s="1" t="s">
        <v>49</v>
      </c>
    </row>
    <row r="33" ht="9" customHeight="1">
      <c r="A33" s="1"/>
    </row>
    <row r="34" ht="12.75">
      <c r="A34" s="11" t="s">
        <v>117</v>
      </c>
    </row>
    <row r="35" ht="12.75">
      <c r="A35" s="1" t="s">
        <v>33</v>
      </c>
    </row>
    <row r="36" ht="9" customHeight="1">
      <c r="A36" s="1"/>
    </row>
    <row r="37" ht="12.75">
      <c r="A37" s="11" t="s">
        <v>116</v>
      </c>
    </row>
    <row r="38" ht="25.5">
      <c r="A38" s="1" t="s">
        <v>36</v>
      </c>
    </row>
    <row r="39" ht="9" customHeight="1">
      <c r="A39" s="1"/>
    </row>
    <row r="40" ht="14.25" customHeight="1">
      <c r="A40" s="11" t="s">
        <v>115</v>
      </c>
    </row>
    <row r="41" ht="25.5">
      <c r="A41" s="1" t="s">
        <v>82</v>
      </c>
    </row>
    <row r="42" ht="12.75">
      <c r="A42" s="1"/>
    </row>
    <row r="43" ht="12.75">
      <c r="A43" s="11" t="s">
        <v>114</v>
      </c>
    </row>
    <row r="44" ht="12.75">
      <c r="A44" s="1" t="s">
        <v>37</v>
      </c>
    </row>
    <row r="45" ht="9" customHeight="1">
      <c r="A45" s="1"/>
    </row>
    <row r="46" ht="12.75">
      <c r="A46" s="11" t="s">
        <v>113</v>
      </c>
    </row>
    <row r="47" ht="25.5">
      <c r="A47" s="1" t="s">
        <v>50</v>
      </c>
    </row>
    <row r="48" ht="9" customHeight="1">
      <c r="A48" s="1"/>
    </row>
    <row r="49" ht="12.75">
      <c r="A49" s="11" t="s">
        <v>112</v>
      </c>
    </row>
    <row r="50" ht="12.75">
      <c r="A50" s="1" t="s">
        <v>38</v>
      </c>
    </row>
    <row r="51" ht="9" customHeight="1">
      <c r="A51" s="1"/>
    </row>
    <row r="52" ht="12.75">
      <c r="A52" s="11" t="s">
        <v>111</v>
      </c>
    </row>
    <row r="53" ht="12.75">
      <c r="A53" s="1" t="s">
        <v>47</v>
      </c>
    </row>
    <row r="54" ht="9" customHeight="1">
      <c r="A54" s="1"/>
    </row>
    <row r="55" ht="12.75">
      <c r="A55" s="11" t="s">
        <v>79</v>
      </c>
    </row>
    <row r="56" ht="25.5">
      <c r="A56" s="9" t="s">
        <v>110</v>
      </c>
    </row>
    <row r="57" ht="12.75">
      <c r="A57" s="1"/>
    </row>
    <row r="58" ht="12.75">
      <c r="A58" s="11" t="s">
        <v>80</v>
      </c>
    </row>
    <row r="59" ht="12.75">
      <c r="A59" s="12" t="s">
        <v>81</v>
      </c>
    </row>
    <row r="60" ht="13.5" thickBot="1">
      <c r="A60" s="2"/>
    </row>
  </sheetData>
  <sheetProtection sheet="1" objects="1" scenarios="1" selectLockedCells="1"/>
  <printOptions horizontalCentered="1" verticalCentered="1"/>
  <pageMargins left="0.25" right="0.25" top="1" bottom="0.75" header="0.5" footer="0.25"/>
  <pageSetup fitToHeight="1" fitToWidth="1" horizontalDpi="1200" verticalDpi="1200" orientation="portrait" scale="72" r:id="rId1"/>
  <headerFooter alignWithMargins="0">
    <oddHeader>&amp;C&amp;"Arial,Bold"&amp;18PROPOSAL BUDGET WORKSHEET</oddHeader>
    <oddFooter>&amp;R&amp;8OSP-RA 
BUDGET WORKSHEET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HOWARD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ORA</dc:creator>
  <cp:keywords/>
  <dc:description/>
  <cp:lastModifiedBy>Smith, Leeroy A.</cp:lastModifiedBy>
  <cp:lastPrinted>2014-07-15T20:20:13Z</cp:lastPrinted>
  <dcterms:created xsi:type="dcterms:W3CDTF">2000-08-25T13:59:52Z</dcterms:created>
  <dcterms:modified xsi:type="dcterms:W3CDTF">2020-07-01T17:00:33Z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0x01010006AF1998D3D3924892D8FF1DFC96939C</vt:lpwstr>
  </property>
  <property fmtid="{D5CDD505-2E9C-101B-9397-08002B2CF9AE}" pid="3" name="_ip_UnifiedCompliancePolicyUIAction">
    <vt:lpwstr/>
  </property>
  <property fmtid="{D5CDD505-2E9C-101B-9397-08002B2CF9AE}" pid="4" name="_ip_UnifiedCompliancePolicyProperties">
    <vt:lpwstr/>
  </property>
</Properties>
</file>